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\\COMPRAS-2\Users\COMPRAS\Desktop\Carpetas\Ayuntamiento\Documentos Prediseñados\Licitaciones\Licitaciones 2020\Licitaciones 2022\Obras\O-CP\O-CP-05-2022 AVPC\"/>
    </mc:Choice>
  </mc:AlternateContent>
  <xr:revisionPtr revIDLastSave="0" documentId="8_{37AD1CCF-7BAC-467E-BFCE-E531D1E7D0FC}" xr6:coauthVersionLast="47" xr6:coauthVersionMax="47" xr10:uidLastSave="{00000000-0000-0000-0000-000000000000}"/>
  <bookViews>
    <workbookView xWindow="13395" yWindow="135" windowWidth="13440" windowHeight="14685" activeTab="1" xr2:uid="{00000000-000D-0000-FFFF-FFFF00000000}"/>
  </bookViews>
  <sheets>
    <sheet name="CANCHA" sheetId="2" r:id="rId1"/>
    <sheet name="CANCHA TECHADA" sheetId="1" r:id="rId2"/>
  </sheets>
  <definedNames>
    <definedName name="_xlnm.Print_Titles" localSheetId="0">CANCHA!$1:$13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46" i="1" l="1"/>
  <c r="C46" i="1"/>
  <c r="F80" i="1"/>
  <c r="F79" i="1"/>
  <c r="G80" i="1" s="1"/>
  <c r="F76" i="1"/>
  <c r="F75" i="1"/>
  <c r="F71" i="1"/>
  <c r="F70" i="1"/>
  <c r="G71" i="1" s="1"/>
  <c r="F67" i="1"/>
  <c r="F66" i="1"/>
  <c r="F65" i="1"/>
  <c r="G67" i="1" s="1"/>
  <c r="F62" i="1"/>
  <c r="F61" i="1"/>
  <c r="F60" i="1"/>
  <c r="F57" i="1"/>
  <c r="G57" i="1" s="1"/>
  <c r="F50" i="1"/>
  <c r="F49" i="1"/>
  <c r="F45" i="1"/>
  <c r="G46" i="1" s="1"/>
  <c r="F42" i="1"/>
  <c r="G42" i="1" s="1"/>
  <c r="F39" i="1"/>
  <c r="F38" i="1"/>
  <c r="F37" i="1"/>
  <c r="F36" i="1"/>
  <c r="F33" i="1"/>
  <c r="G33" i="1" s="1"/>
  <c r="F30" i="1"/>
  <c r="F29" i="1"/>
  <c r="F28" i="1"/>
  <c r="F25" i="1"/>
  <c r="F24" i="1"/>
  <c r="F23" i="1"/>
  <c r="F22" i="1"/>
  <c r="F21" i="1"/>
  <c r="F18" i="1"/>
  <c r="G18" i="1" s="1"/>
  <c r="G30" i="1" l="1"/>
  <c r="G76" i="1"/>
  <c r="G39" i="1"/>
  <c r="G62" i="1"/>
  <c r="G82" i="1" s="1"/>
  <c r="G25" i="1"/>
  <c r="G50" i="1"/>
  <c r="G52" i="1" l="1"/>
  <c r="G85" i="1"/>
  <c r="F92" i="1" s="1"/>
  <c r="F89" i="1" l="1"/>
  <c r="F93" i="1"/>
  <c r="F88" i="1"/>
  <c r="F94" i="1" s="1"/>
  <c r="F91" i="1"/>
  <c r="F90" i="1"/>
  <c r="G95" i="1" l="1"/>
  <c r="G97" i="1" s="1"/>
  <c r="E64" i="2" l="1"/>
  <c r="E61" i="2"/>
  <c r="E60" i="2"/>
  <c r="F79" i="2" l="1"/>
  <c r="F78" i="2"/>
  <c r="F75" i="2"/>
  <c r="F74" i="2"/>
  <c r="F70" i="2"/>
  <c r="F69" i="2"/>
  <c r="F66" i="2"/>
  <c r="F65" i="2"/>
  <c r="F64" i="2"/>
  <c r="F61" i="2"/>
  <c r="F60" i="2"/>
  <c r="F59" i="2"/>
  <c r="F56" i="2"/>
  <c r="G56" i="2" s="1"/>
  <c r="F49" i="2"/>
  <c r="F48" i="2"/>
  <c r="F45" i="2"/>
  <c r="G45" i="2" s="1"/>
  <c r="F42" i="2"/>
  <c r="G42" i="2" s="1"/>
  <c r="F39" i="2"/>
  <c r="F38" i="2"/>
  <c r="F37" i="2"/>
  <c r="F36" i="2"/>
  <c r="F33" i="2"/>
  <c r="G33" i="2" s="1"/>
  <c r="F30" i="2"/>
  <c r="F29" i="2"/>
  <c r="F28" i="2"/>
  <c r="F25" i="2"/>
  <c r="F24" i="2"/>
  <c r="F23" i="2"/>
  <c r="F22" i="2"/>
  <c r="F21" i="2"/>
  <c r="F18" i="2"/>
  <c r="G18" i="2" s="1"/>
  <c r="G49" i="2" l="1"/>
  <c r="G79" i="2"/>
  <c r="G70" i="2"/>
  <c r="G30" i="2"/>
  <c r="G75" i="2"/>
  <c r="G61" i="2"/>
  <c r="G25" i="2"/>
  <c r="G66" i="2"/>
  <c r="G39" i="2"/>
  <c r="G81" i="2" l="1"/>
  <c r="G51" i="2"/>
  <c r="G84" i="2" l="1"/>
  <c r="F89" i="2" s="1"/>
  <c r="F88" i="2" l="1"/>
  <c r="F87" i="2"/>
  <c r="F93" i="2" s="1"/>
  <c r="F91" i="2"/>
  <c r="F90" i="2"/>
  <c r="F92" i="2"/>
  <c r="G94" i="2" l="1"/>
  <c r="G96" i="2" s="1"/>
</calcChain>
</file>

<file path=xl/sharedStrings.xml><?xml version="1.0" encoding="utf-8"?>
<sst xmlns="http://schemas.openxmlformats.org/spreadsheetml/2006/main" count="303" uniqueCount="93">
  <si>
    <t xml:space="preserve"> CANCHA MIXTA  </t>
  </si>
  <si>
    <t>1-</t>
  </si>
  <si>
    <t>LIMPIEZA Y REPLANTEO</t>
  </si>
  <si>
    <t>a-</t>
  </si>
  <si>
    <t xml:space="preserve">Replanteo </t>
  </si>
  <si>
    <t>p.a.</t>
  </si>
  <si>
    <t>2-</t>
  </si>
  <si>
    <t>MOVIMIENTO DE TIERRA:</t>
  </si>
  <si>
    <t>Extracción de capa vegetal ( h= 0.30 cm )</t>
  </si>
  <si>
    <t>m3</t>
  </si>
  <si>
    <t>b-</t>
  </si>
  <si>
    <t>Excavación</t>
  </si>
  <si>
    <t>c-</t>
  </si>
  <si>
    <t>Bote de material sobrante (e=1.30) m</t>
  </si>
  <si>
    <t>d-</t>
  </si>
  <si>
    <t xml:space="preserve">Relleno de reposición </t>
  </si>
  <si>
    <t>e-</t>
  </si>
  <si>
    <t>Relleno compactado ( e=0.30 m )</t>
  </si>
  <si>
    <t>3-</t>
  </si>
  <si>
    <t>HORMIGON ARMADO EN:</t>
  </si>
  <si>
    <t>Zapata de muros bordillo ( 0.45*0.20 ) m</t>
  </si>
  <si>
    <t>Zapata columnas soporte (0.80*1.70*0.50) m</t>
  </si>
  <si>
    <t>Columnas soporte</t>
  </si>
  <si>
    <t>4-</t>
  </si>
  <si>
    <t>BLOQUES</t>
  </si>
  <si>
    <t>Bordillo de 0.15 m ( B.N.P.)</t>
  </si>
  <si>
    <t>m2</t>
  </si>
  <si>
    <t>5-</t>
  </si>
  <si>
    <t>TERMINACION DE SUPERFICES</t>
  </si>
  <si>
    <t>Pañete en exterior</t>
  </si>
  <si>
    <t>Pañete liso en columnas</t>
  </si>
  <si>
    <t>Fraguache</t>
  </si>
  <si>
    <t>Cantos en general</t>
  </si>
  <si>
    <t>ml</t>
  </si>
  <si>
    <t>6-</t>
  </si>
  <si>
    <t>TERMINACION DE PISOS</t>
  </si>
  <si>
    <t>De H.A. con malla electrosoldada 1/4" (H=0.10) m</t>
  </si>
  <si>
    <t>7-</t>
  </si>
  <si>
    <t>VARIOS</t>
  </si>
  <si>
    <t>Tablerode fibra de vidrio incluye aro y malla</t>
  </si>
  <si>
    <t>ud</t>
  </si>
  <si>
    <t>8-</t>
  </si>
  <si>
    <t xml:space="preserve">PINTURA </t>
  </si>
  <si>
    <t xml:space="preserve">Acrilica en columnas </t>
  </si>
  <si>
    <t>Señalizacion en cancha</t>
  </si>
  <si>
    <t>pa</t>
  </si>
  <si>
    <t xml:space="preserve">SUB-TOTAL    CANCHA MIXTA   </t>
  </si>
  <si>
    <t>R.D $</t>
  </si>
  <si>
    <t>GRADERIA  EN CANCHA</t>
  </si>
  <si>
    <t>TRABAJOS PRELIMINARES</t>
  </si>
  <si>
    <t>Limpieza y replanteo</t>
  </si>
  <si>
    <t>p.a</t>
  </si>
  <si>
    <t>MOVIMIENTO DE TIERRA</t>
  </si>
  <si>
    <t>Excavación en tierra</t>
  </si>
  <si>
    <t>Relleno de reposición</t>
  </si>
  <si>
    <t>Bote de material sobrante (e=1.30 )</t>
  </si>
  <si>
    <t xml:space="preserve">HORMIGÓN ARMADO </t>
  </si>
  <si>
    <t>Zapata de muro de 6" 0.45*0.25</t>
  </si>
  <si>
    <t>Viga  VI promedio</t>
  </si>
  <si>
    <t>Losa de asiento  e=0.13 mt)</t>
  </si>
  <si>
    <t>MUROS</t>
  </si>
  <si>
    <t>Bloque de muro de 6" BNP</t>
  </si>
  <si>
    <t>Bloque de muro de 6" SNP</t>
  </si>
  <si>
    <t>TERMINACIÓN DE SUPERFICIE</t>
  </si>
  <si>
    <t>Pañete en muros  y asientos</t>
  </si>
  <si>
    <t>Cantos en General</t>
  </si>
  <si>
    <t>PINTURA</t>
  </si>
  <si>
    <t>Pintura de base en muros</t>
  </si>
  <si>
    <t>Pintura acrílica en muros</t>
  </si>
  <si>
    <t>SUB-TOTAL  GRADERIA  EN  CANCHA</t>
  </si>
  <si>
    <t>No.</t>
  </si>
  <si>
    <t>PARTIDAS</t>
  </si>
  <si>
    <t>CANT.</t>
  </si>
  <si>
    <t>UD</t>
  </si>
  <si>
    <t>P.U.</t>
  </si>
  <si>
    <t>VALOR</t>
  </si>
  <si>
    <t>SUB-TOTAL</t>
  </si>
  <si>
    <t>SUB-TOTAL GENERAL</t>
  </si>
  <si>
    <t>GASTOS GENERALES</t>
  </si>
  <si>
    <t>GASTOS ADMINISTRATIVOS</t>
  </si>
  <si>
    <t xml:space="preserve">TRANSPORTE </t>
  </si>
  <si>
    <t xml:space="preserve">SEGUROS Y FIANZAS </t>
  </si>
  <si>
    <t>LEY -616 (Liq. Y prest. Laborales)</t>
  </si>
  <si>
    <t xml:space="preserve">CODIA </t>
  </si>
  <si>
    <t>TOTAL GENERAL DEL PRESUPUESTO</t>
  </si>
  <si>
    <t>I</t>
  </si>
  <si>
    <t>II</t>
  </si>
  <si>
    <t>ITBIS ( 18% ) SOBRE LA DIR. TECNICA</t>
  </si>
  <si>
    <t>DIRECCION TECN. Y SUPERVISION</t>
  </si>
  <si>
    <t>PRESUP:  CANCHA DE BALONCESTO</t>
  </si>
  <si>
    <t>AYUNTAMIENTO DISTRITO MUNICIPAL VERON PUNTA CANA</t>
  </si>
  <si>
    <t>PRESUP:  CANCHA DE BALONCESTO TECHADA</t>
  </si>
  <si>
    <t>Techado en estructura metalica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</si>
</sst>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/mm/yyyy;@"/>
  </numFmts>
  <fonts count="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sz val="10"/>
      <name val="Arial"/>
    </font>
    <font>
      <b/>
      <sz val="14"/>
      <name val="Times New Roman"/>
      <family val="1"/>
    </font>
    <font>
      <b/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4" fillId="0" borderId="0"/>
    <xf numFmtId="0" fontId="5" fillId="0" borderId="0"/>
    <xf numFmtId="0" fontId="4" fillId="0" borderId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62">
    <xf numFmtId="0" fontId="0" fillId="0" borderId="0" xfId="0"/>
    <xf numFmtId="49" fontId="2" fillId="0" borderId="0" xfId="1" applyNumberFormat="1" applyFont="1" applyFill="1" applyAlignment="1">
      <alignment horizontal="center"/>
    </xf>
    <xf numFmtId="4" fontId="3" fillId="0" borderId="0" xfId="2" applyNumberFormat="1" applyFont="1" applyFill="1" applyAlignment="1"/>
    <xf numFmtId="4" fontId="3" fillId="0" borderId="0" xfId="1" applyNumberFormat="1" applyFont="1" applyFill="1" applyAlignment="1">
      <alignment horizontal="center"/>
    </xf>
    <xf numFmtId="4" fontId="3" fillId="0" borderId="0" xfId="2" applyNumberFormat="1" applyFont="1" applyFill="1" applyAlignment="1">
      <alignment horizontal="right"/>
    </xf>
    <xf numFmtId="4" fontId="2" fillId="0" borderId="0" xfId="2" applyNumberFormat="1" applyFont="1" applyFill="1" applyAlignment="1">
      <alignment horizontal="right"/>
    </xf>
    <xf numFmtId="49" fontId="3" fillId="0" borderId="0" xfId="1" applyNumberFormat="1" applyFont="1" applyFill="1" applyAlignment="1">
      <alignment horizontal="center"/>
    </xf>
    <xf numFmtId="0" fontId="3" fillId="0" borderId="0" xfId="1" applyFont="1" applyFill="1" applyAlignment="1">
      <alignment vertical="justify"/>
    </xf>
    <xf numFmtId="0" fontId="2" fillId="0" borderId="0" xfId="1" applyFont="1" applyFill="1" applyAlignment="1">
      <alignment vertical="justify"/>
    </xf>
    <xf numFmtId="0" fontId="3" fillId="0" borderId="0" xfId="3" applyFont="1" applyFill="1" applyBorder="1" applyAlignment="1">
      <alignment vertical="center" wrapText="1"/>
    </xf>
    <xf numFmtId="4" fontId="2" fillId="0" borderId="0" xfId="1" applyNumberFormat="1" applyFont="1" applyFill="1" applyAlignment="1">
      <alignment horizontal="right"/>
    </xf>
    <xf numFmtId="0" fontId="3" fillId="0" borderId="0" xfId="1" applyFont="1" applyFill="1" applyAlignment="1">
      <alignment vertical="justify" wrapText="1"/>
    </xf>
    <xf numFmtId="0" fontId="3" fillId="0" borderId="0" xfId="1" applyFont="1" applyFill="1" applyAlignment="1">
      <alignment horizontal="center"/>
    </xf>
    <xf numFmtId="0" fontId="2" fillId="0" borderId="0" xfId="1" applyFont="1" applyFill="1" applyAlignment="1">
      <alignment horizontal="center"/>
    </xf>
    <xf numFmtId="0" fontId="2" fillId="0" borderId="0" xfId="1" applyFont="1" applyFill="1" applyAlignment="1"/>
    <xf numFmtId="0" fontId="2" fillId="0" borderId="0" xfId="1" applyFont="1" applyFill="1"/>
    <xf numFmtId="2" fontId="3" fillId="0" borderId="0" xfId="1" applyNumberFormat="1" applyFont="1" applyFill="1" applyAlignment="1">
      <alignment horizontal="center"/>
    </xf>
    <xf numFmtId="0" fontId="3" fillId="0" borderId="0" xfId="1" applyFont="1" applyFill="1" applyAlignment="1">
      <alignment horizontal="right"/>
    </xf>
    <xf numFmtId="0" fontId="3" fillId="0" borderId="0" xfId="1" applyFont="1" applyFill="1"/>
    <xf numFmtId="4" fontId="3" fillId="0" borderId="0" xfId="1" applyNumberFormat="1" applyFont="1" applyFill="1" applyAlignment="1">
      <alignment horizontal="right"/>
    </xf>
    <xf numFmtId="4" fontId="2" fillId="0" borderId="0" xfId="1" applyNumberFormat="1" applyFont="1" applyFill="1"/>
    <xf numFmtId="0" fontId="2" fillId="0" borderId="0" xfId="1" applyFont="1" applyFill="1" applyAlignment="1">
      <alignment horizontal="right"/>
    </xf>
    <xf numFmtId="4" fontId="2" fillId="0" borderId="0" xfId="1" applyNumberFormat="1" applyFont="1" applyFill="1" applyAlignment="1">
      <alignment horizontal="left"/>
    </xf>
    <xf numFmtId="4" fontId="3" fillId="0" borderId="0" xfId="1" applyNumberFormat="1" applyFont="1" applyFill="1" applyAlignment="1">
      <alignment horizontal="left"/>
    </xf>
    <xf numFmtId="164" fontId="2" fillId="0" borderId="0" xfId="2" applyNumberFormat="1" applyFont="1" applyFill="1" applyBorder="1" applyAlignment="1">
      <alignment horizontal="right"/>
    </xf>
    <xf numFmtId="0" fontId="5" fillId="0" borderId="0" xfId="4"/>
    <xf numFmtId="49" fontId="2" fillId="0" borderId="0" xfId="1" applyNumberFormat="1" applyFont="1" applyFill="1" applyBorder="1" applyAlignment="1">
      <alignment horizontal="center"/>
    </xf>
    <xf numFmtId="0" fontId="3" fillId="0" borderId="0" xfId="1" applyFont="1" applyFill="1" applyBorder="1" applyAlignment="1">
      <alignment vertical="justify"/>
    </xf>
    <xf numFmtId="4" fontId="3" fillId="0" borderId="0" xfId="2" applyNumberFormat="1" applyFont="1" applyFill="1" applyBorder="1" applyAlignment="1"/>
    <xf numFmtId="4" fontId="3" fillId="0" borderId="0" xfId="1" applyNumberFormat="1" applyFont="1" applyFill="1" applyBorder="1" applyAlignment="1">
      <alignment horizontal="center"/>
    </xf>
    <xf numFmtId="4" fontId="3" fillId="0" borderId="0" xfId="2" applyNumberFormat="1" applyFont="1" applyFill="1" applyBorder="1" applyAlignment="1">
      <alignment horizontal="right"/>
    </xf>
    <xf numFmtId="4" fontId="2" fillId="0" borderId="0" xfId="2" applyNumberFormat="1" applyFont="1" applyFill="1" applyBorder="1" applyAlignment="1">
      <alignment horizontal="right"/>
    </xf>
    <xf numFmtId="0" fontId="2" fillId="0" borderId="1" xfId="5" applyFont="1" applyFill="1" applyBorder="1" applyAlignment="1">
      <alignment horizontal="center"/>
    </xf>
    <xf numFmtId="0" fontId="2" fillId="0" borderId="2" xfId="5" applyFont="1" applyFill="1" applyBorder="1" applyAlignment="1">
      <alignment vertical="justify"/>
    </xf>
    <xf numFmtId="4" fontId="2" fillId="0" borderId="2" xfId="6" applyNumberFormat="1" applyFont="1" applyFill="1" applyBorder="1" applyAlignment="1">
      <alignment horizontal="center"/>
    </xf>
    <xf numFmtId="4" fontId="2" fillId="0" borderId="2" xfId="5" applyNumberFormat="1" applyFont="1" applyFill="1" applyBorder="1" applyAlignment="1">
      <alignment horizontal="center"/>
    </xf>
    <xf numFmtId="4" fontId="2" fillId="0" borderId="2" xfId="7" applyNumberFormat="1" applyFont="1" applyFill="1" applyBorder="1" applyAlignment="1">
      <alignment horizontal="right"/>
    </xf>
    <xf numFmtId="4" fontId="2" fillId="0" borderId="3" xfId="2" applyNumberFormat="1" applyFont="1" applyFill="1" applyBorder="1" applyAlignment="1">
      <alignment horizontal="right"/>
    </xf>
    <xf numFmtId="0" fontId="1" fillId="0" borderId="0" xfId="1" applyAlignment="1">
      <alignment horizontal="center"/>
    </xf>
    <xf numFmtId="0" fontId="1" fillId="0" borderId="0" xfId="1"/>
    <xf numFmtId="49" fontId="2" fillId="0" borderId="0" xfId="1" applyNumberFormat="1" applyFont="1" applyFill="1" applyAlignment="1">
      <alignment horizontal="center" vertical="center"/>
    </xf>
    <xf numFmtId="4" fontId="2" fillId="0" borderId="0" xfId="1" applyNumberFormat="1" applyFont="1" applyFill="1" applyAlignment="1">
      <alignment horizontal="center"/>
    </xf>
    <xf numFmtId="0" fontId="2" fillId="0" borderId="0" xfId="1" applyFont="1" applyFill="1" applyAlignment="1">
      <alignment vertical="justify" wrapText="1"/>
    </xf>
    <xf numFmtId="49" fontId="3" fillId="0" borderId="0" xfId="1" applyNumberFormat="1" applyFont="1" applyFill="1" applyAlignment="1">
      <alignment horizontal="center" vertical="top"/>
    </xf>
    <xf numFmtId="4" fontId="3" fillId="0" borderId="0" xfId="2" applyNumberFormat="1" applyFont="1" applyFill="1" applyAlignment="1">
      <alignment horizontal="right" vertical="center"/>
    </xf>
    <xf numFmtId="4" fontId="3" fillId="0" borderId="0" xfId="1" applyNumberFormat="1" applyFont="1" applyFill="1" applyAlignment="1">
      <alignment horizontal="center" vertical="center"/>
    </xf>
    <xf numFmtId="43" fontId="3" fillId="0" borderId="0" xfId="2" applyFont="1" applyFill="1" applyAlignment="1">
      <alignment horizontal="right"/>
    </xf>
    <xf numFmtId="43" fontId="2" fillId="0" borderId="0" xfId="2" applyFont="1" applyFill="1" applyAlignment="1">
      <alignment horizontal="right"/>
    </xf>
    <xf numFmtId="4" fontId="2" fillId="0" borderId="0" xfId="2" applyNumberFormat="1" applyFont="1" applyFill="1" applyAlignment="1"/>
    <xf numFmtId="0" fontId="7" fillId="0" borderId="0" xfId="1" applyFont="1" applyFill="1"/>
    <xf numFmtId="10" fontId="3" fillId="0" borderId="0" xfId="2" applyNumberFormat="1" applyFont="1" applyFill="1" applyAlignment="1">
      <alignment horizontal="right"/>
    </xf>
    <xf numFmtId="10" fontId="3" fillId="0" borderId="0" xfId="2" applyNumberFormat="1" applyFont="1" applyFill="1" applyAlignment="1">
      <alignment horizontal="center"/>
    </xf>
    <xf numFmtId="0" fontId="5" fillId="0" borderId="0" xfId="4" applyAlignment="1">
      <alignment horizontal="center"/>
    </xf>
    <xf numFmtId="0" fontId="2" fillId="0" borderId="0" xfId="1" applyFont="1" applyFill="1" applyAlignment="1">
      <alignment horizontal="left" vertical="center"/>
    </xf>
    <xf numFmtId="4" fontId="3" fillId="0" borderId="0" xfId="2" applyNumberFormat="1" applyFont="1" applyFill="1" applyAlignment="1">
      <alignment vertical="center"/>
    </xf>
    <xf numFmtId="4" fontId="2" fillId="0" borderId="0" xfId="2" applyNumberFormat="1" applyFont="1" applyFill="1" applyAlignment="1">
      <alignment horizontal="right" vertical="center"/>
    </xf>
    <xf numFmtId="4" fontId="6" fillId="0" borderId="0" xfId="1" applyNumberFormat="1" applyFont="1" applyFill="1" applyBorder="1" applyAlignment="1">
      <alignment horizontal="center" vertical="top"/>
    </xf>
    <xf numFmtId="0" fontId="2" fillId="0" borderId="0" xfId="1" applyFont="1" applyFill="1" applyAlignment="1">
      <alignment horizontal="center"/>
    </xf>
    <xf numFmtId="4" fontId="2" fillId="0" borderId="0" xfId="2" applyNumberFormat="1" applyFont="1" applyFill="1" applyAlignment="1">
      <alignment horizontal="center"/>
    </xf>
    <xf numFmtId="4" fontId="6" fillId="0" borderId="0" xfId="1" applyNumberFormat="1" applyFont="1" applyFill="1" applyBorder="1" applyAlignment="1">
      <alignment horizontal="center" vertical="top"/>
    </xf>
    <xf numFmtId="2" fontId="7" fillId="0" borderId="0" xfId="1" applyNumberFormat="1" applyFont="1" applyFill="1" applyBorder="1" applyAlignment="1">
      <alignment horizontal="center" vertical="top"/>
    </xf>
    <xf numFmtId="49" fontId="2" fillId="0" borderId="0" xfId="1" applyNumberFormat="1" applyFont="1" applyFill="1" applyAlignment="1">
      <alignment horizontal="left"/>
    </xf>
  </cellXfs>
  <cellStyles count="9">
    <cellStyle name="Millares [0] 5" xfId="6" xr:uid="{00000000-0005-0000-0000-000000000000}"/>
    <cellStyle name="Millares 12" xfId="8" xr:uid="{00000000-0005-0000-0000-000001000000}"/>
    <cellStyle name="Millares 3" xfId="2" xr:uid="{00000000-0005-0000-0000-000002000000}"/>
    <cellStyle name="Millares 9" xfId="7" xr:uid="{00000000-0005-0000-0000-000003000000}"/>
    <cellStyle name="Normal" xfId="0" builtinId="0"/>
    <cellStyle name="Normal 2" xfId="3" xr:uid="{00000000-0005-0000-0000-000005000000}"/>
    <cellStyle name="Normal 2 2" xfId="5" xr:uid="{00000000-0005-0000-0000-000006000000}"/>
    <cellStyle name="Normal 3" xfId="4" xr:uid="{00000000-0005-0000-0000-000007000000}"/>
    <cellStyle name="Normal_Hoja1" xfId="1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101600</xdr:colOff>
      <xdr:row>0</xdr:row>
      <xdr:rowOff>101600</xdr:rowOff>
    </xdr:from>
    <xdr:to>
      <xdr:col>1</xdr:col>
      <xdr:colOff>1879600</xdr:colOff>
      <xdr:row>7</xdr:row>
      <xdr:rowOff>101600</xdr:rowOff>
    </xdr:to>
    <xdr:pic>
      <xdr:nvPicPr>
        <xdr:cNvPr id="2" name="image1.jpeg">
          <a:extLst>
            <a:ext uri="{FF2B5EF4-FFF2-40B4-BE49-F238E27FC236}">
              <a16:creationId xmlns:a16="http://schemas.microsoft.com/office/drawing/2014/main" id="{0E1A31E5-ABAB-6446-931B-87AB234D44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00" y="101600"/>
          <a:ext cx="2260600" cy="134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101600</xdr:colOff>
      <xdr:row>0</xdr:row>
      <xdr:rowOff>101600</xdr:rowOff>
    </xdr:from>
    <xdr:to>
      <xdr:col>1</xdr:col>
      <xdr:colOff>1879600</xdr:colOff>
      <xdr:row>7</xdr:row>
      <xdr:rowOff>101600</xdr:rowOff>
    </xdr:to>
    <xdr:pic>
      <xdr:nvPicPr>
        <xdr:cNvPr id="2" name="image1.jpeg">
          <a:extLst>
            <a:ext uri="{FF2B5EF4-FFF2-40B4-BE49-F238E27FC236}">
              <a16:creationId xmlns:a16="http://schemas.microsoft.com/office/drawing/2014/main" id="{532498FA-64B5-5D4B-BAAC-2080D1620D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00" y="101600"/>
          <a:ext cx="2260600" cy="134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86"/>
  <sheetViews>
    <sheetView view="pageBreakPreview" topLeftCell="A73" zoomScaleNormal="100" zoomScaleSheetLayoutView="100" workbookViewId="0">
      <selection activeCell="G46" sqref="G46"/>
    </sheetView>
  </sheetViews>
  <sheetFormatPr baseColWidth="10" defaultRowHeight="12.75" x14ac:dyDescent="0.2"/>
  <cols>
    <col min="1" max="1" width="6.28515625" style="52" customWidth="1"/>
    <col min="2" max="2" width="30.7109375" style="25" customWidth="1"/>
    <col min="3" max="3" width="7" style="25" customWidth="1"/>
    <col min="4" max="4" width="5.85546875" style="25" customWidth="1"/>
    <col min="5" max="5" width="11" style="25" customWidth="1"/>
    <col min="6" max="6" width="13.42578125" style="25" bestFit="1" customWidth="1"/>
    <col min="7" max="7" width="14.140625" style="25" customWidth="1"/>
    <col min="8" max="256" width="9.140625" style="25" customWidth="1"/>
    <col min="257" max="257" width="6.28515625" style="25" customWidth="1"/>
    <col min="258" max="258" width="30.7109375" style="25" customWidth="1"/>
    <col min="259" max="259" width="7" style="25" customWidth="1"/>
    <col min="260" max="260" width="5.85546875" style="25" customWidth="1"/>
    <col min="261" max="261" width="11" style="25" customWidth="1"/>
    <col min="262" max="262" width="13.42578125" style="25" bestFit="1" customWidth="1"/>
    <col min="263" max="263" width="14.140625" style="25" customWidth="1"/>
    <col min="264" max="512" width="9.140625" style="25" customWidth="1"/>
    <col min="513" max="513" width="6.28515625" style="25" customWidth="1"/>
    <col min="514" max="514" width="30.7109375" style="25" customWidth="1"/>
    <col min="515" max="515" width="7" style="25" customWidth="1"/>
    <col min="516" max="516" width="5.85546875" style="25" customWidth="1"/>
    <col min="517" max="517" width="11" style="25" customWidth="1"/>
    <col min="518" max="518" width="13.42578125" style="25" bestFit="1" customWidth="1"/>
    <col min="519" max="519" width="14.140625" style="25" customWidth="1"/>
    <col min="520" max="768" width="9.140625" style="25" customWidth="1"/>
    <col min="769" max="769" width="6.28515625" style="25" customWidth="1"/>
    <col min="770" max="770" width="30.7109375" style="25" customWidth="1"/>
    <col min="771" max="771" width="7" style="25" customWidth="1"/>
    <col min="772" max="772" width="5.85546875" style="25" customWidth="1"/>
    <col min="773" max="773" width="11" style="25" customWidth="1"/>
    <col min="774" max="774" width="13.42578125" style="25" bestFit="1" customWidth="1"/>
    <col min="775" max="775" width="14.140625" style="25" customWidth="1"/>
    <col min="776" max="1024" width="9.140625" style="25" customWidth="1"/>
    <col min="1025" max="1025" width="6.28515625" style="25" customWidth="1"/>
    <col min="1026" max="1026" width="30.7109375" style="25" customWidth="1"/>
    <col min="1027" max="1027" width="7" style="25" customWidth="1"/>
    <col min="1028" max="1028" width="5.85546875" style="25" customWidth="1"/>
    <col min="1029" max="1029" width="11" style="25" customWidth="1"/>
    <col min="1030" max="1030" width="13.42578125" style="25" bestFit="1" customWidth="1"/>
    <col min="1031" max="1031" width="14.140625" style="25" customWidth="1"/>
    <col min="1032" max="1280" width="9.140625" style="25" customWidth="1"/>
    <col min="1281" max="1281" width="6.28515625" style="25" customWidth="1"/>
    <col min="1282" max="1282" width="30.7109375" style="25" customWidth="1"/>
    <col min="1283" max="1283" width="7" style="25" customWidth="1"/>
    <col min="1284" max="1284" width="5.85546875" style="25" customWidth="1"/>
    <col min="1285" max="1285" width="11" style="25" customWidth="1"/>
    <col min="1286" max="1286" width="13.42578125" style="25" bestFit="1" customWidth="1"/>
    <col min="1287" max="1287" width="14.140625" style="25" customWidth="1"/>
    <col min="1288" max="1536" width="9.140625" style="25" customWidth="1"/>
    <col min="1537" max="1537" width="6.28515625" style="25" customWidth="1"/>
    <col min="1538" max="1538" width="30.7109375" style="25" customWidth="1"/>
    <col min="1539" max="1539" width="7" style="25" customWidth="1"/>
    <col min="1540" max="1540" width="5.85546875" style="25" customWidth="1"/>
    <col min="1541" max="1541" width="11" style="25" customWidth="1"/>
    <col min="1542" max="1542" width="13.42578125" style="25" bestFit="1" customWidth="1"/>
    <col min="1543" max="1543" width="14.140625" style="25" customWidth="1"/>
    <col min="1544" max="1792" width="9.140625" style="25" customWidth="1"/>
    <col min="1793" max="1793" width="6.28515625" style="25" customWidth="1"/>
    <col min="1794" max="1794" width="30.7109375" style="25" customWidth="1"/>
    <col min="1795" max="1795" width="7" style="25" customWidth="1"/>
    <col min="1796" max="1796" width="5.85546875" style="25" customWidth="1"/>
    <col min="1797" max="1797" width="11" style="25" customWidth="1"/>
    <col min="1798" max="1798" width="13.42578125" style="25" bestFit="1" customWidth="1"/>
    <col min="1799" max="1799" width="14.140625" style="25" customWidth="1"/>
    <col min="1800" max="2048" width="9.140625" style="25" customWidth="1"/>
    <col min="2049" max="2049" width="6.28515625" style="25" customWidth="1"/>
    <col min="2050" max="2050" width="30.7109375" style="25" customWidth="1"/>
    <col min="2051" max="2051" width="7" style="25" customWidth="1"/>
    <col min="2052" max="2052" width="5.85546875" style="25" customWidth="1"/>
    <col min="2053" max="2053" width="11" style="25" customWidth="1"/>
    <col min="2054" max="2054" width="13.42578125" style="25" bestFit="1" customWidth="1"/>
    <col min="2055" max="2055" width="14.140625" style="25" customWidth="1"/>
    <col min="2056" max="2304" width="9.140625" style="25" customWidth="1"/>
    <col min="2305" max="2305" width="6.28515625" style="25" customWidth="1"/>
    <col min="2306" max="2306" width="30.7109375" style="25" customWidth="1"/>
    <col min="2307" max="2307" width="7" style="25" customWidth="1"/>
    <col min="2308" max="2308" width="5.85546875" style="25" customWidth="1"/>
    <col min="2309" max="2309" width="11" style="25" customWidth="1"/>
    <col min="2310" max="2310" width="13.42578125" style="25" bestFit="1" customWidth="1"/>
    <col min="2311" max="2311" width="14.140625" style="25" customWidth="1"/>
    <col min="2312" max="2560" width="9.140625" style="25" customWidth="1"/>
    <col min="2561" max="2561" width="6.28515625" style="25" customWidth="1"/>
    <col min="2562" max="2562" width="30.7109375" style="25" customWidth="1"/>
    <col min="2563" max="2563" width="7" style="25" customWidth="1"/>
    <col min="2564" max="2564" width="5.85546875" style="25" customWidth="1"/>
    <col min="2565" max="2565" width="11" style="25" customWidth="1"/>
    <col min="2566" max="2566" width="13.42578125" style="25" bestFit="1" customWidth="1"/>
    <col min="2567" max="2567" width="14.140625" style="25" customWidth="1"/>
    <col min="2568" max="2816" width="9.140625" style="25" customWidth="1"/>
    <col min="2817" max="2817" width="6.28515625" style="25" customWidth="1"/>
    <col min="2818" max="2818" width="30.7109375" style="25" customWidth="1"/>
    <col min="2819" max="2819" width="7" style="25" customWidth="1"/>
    <col min="2820" max="2820" width="5.85546875" style="25" customWidth="1"/>
    <col min="2821" max="2821" width="11" style="25" customWidth="1"/>
    <col min="2822" max="2822" width="13.42578125" style="25" bestFit="1" customWidth="1"/>
    <col min="2823" max="2823" width="14.140625" style="25" customWidth="1"/>
    <col min="2824" max="3072" width="9.140625" style="25" customWidth="1"/>
    <col min="3073" max="3073" width="6.28515625" style="25" customWidth="1"/>
    <col min="3074" max="3074" width="30.7109375" style="25" customWidth="1"/>
    <col min="3075" max="3075" width="7" style="25" customWidth="1"/>
    <col min="3076" max="3076" width="5.85546875" style="25" customWidth="1"/>
    <col min="3077" max="3077" width="11" style="25" customWidth="1"/>
    <col min="3078" max="3078" width="13.42578125" style="25" bestFit="1" customWidth="1"/>
    <col min="3079" max="3079" width="14.140625" style="25" customWidth="1"/>
    <col min="3080" max="3328" width="9.140625" style="25" customWidth="1"/>
    <col min="3329" max="3329" width="6.28515625" style="25" customWidth="1"/>
    <col min="3330" max="3330" width="30.7109375" style="25" customWidth="1"/>
    <col min="3331" max="3331" width="7" style="25" customWidth="1"/>
    <col min="3332" max="3332" width="5.85546875" style="25" customWidth="1"/>
    <col min="3333" max="3333" width="11" style="25" customWidth="1"/>
    <col min="3334" max="3334" width="13.42578125" style="25" bestFit="1" customWidth="1"/>
    <col min="3335" max="3335" width="14.140625" style="25" customWidth="1"/>
    <col min="3336" max="3584" width="9.140625" style="25" customWidth="1"/>
    <col min="3585" max="3585" width="6.28515625" style="25" customWidth="1"/>
    <col min="3586" max="3586" width="30.7109375" style="25" customWidth="1"/>
    <col min="3587" max="3587" width="7" style="25" customWidth="1"/>
    <col min="3588" max="3588" width="5.85546875" style="25" customWidth="1"/>
    <col min="3589" max="3589" width="11" style="25" customWidth="1"/>
    <col min="3590" max="3590" width="13.42578125" style="25" bestFit="1" customWidth="1"/>
    <col min="3591" max="3591" width="14.140625" style="25" customWidth="1"/>
    <col min="3592" max="3840" width="9.140625" style="25" customWidth="1"/>
    <col min="3841" max="3841" width="6.28515625" style="25" customWidth="1"/>
    <col min="3842" max="3842" width="30.7109375" style="25" customWidth="1"/>
    <col min="3843" max="3843" width="7" style="25" customWidth="1"/>
    <col min="3844" max="3844" width="5.85546875" style="25" customWidth="1"/>
    <col min="3845" max="3845" width="11" style="25" customWidth="1"/>
    <col min="3846" max="3846" width="13.42578125" style="25" bestFit="1" customWidth="1"/>
    <col min="3847" max="3847" width="14.140625" style="25" customWidth="1"/>
    <col min="3848" max="4096" width="9.140625" style="25" customWidth="1"/>
    <col min="4097" max="4097" width="6.28515625" style="25" customWidth="1"/>
    <col min="4098" max="4098" width="30.7109375" style="25" customWidth="1"/>
    <col min="4099" max="4099" width="7" style="25" customWidth="1"/>
    <col min="4100" max="4100" width="5.85546875" style="25" customWidth="1"/>
    <col min="4101" max="4101" width="11" style="25" customWidth="1"/>
    <col min="4102" max="4102" width="13.42578125" style="25" bestFit="1" customWidth="1"/>
    <col min="4103" max="4103" width="14.140625" style="25" customWidth="1"/>
    <col min="4104" max="4352" width="9.140625" style="25" customWidth="1"/>
    <col min="4353" max="4353" width="6.28515625" style="25" customWidth="1"/>
    <col min="4354" max="4354" width="30.7109375" style="25" customWidth="1"/>
    <col min="4355" max="4355" width="7" style="25" customWidth="1"/>
    <col min="4356" max="4356" width="5.85546875" style="25" customWidth="1"/>
    <col min="4357" max="4357" width="11" style="25" customWidth="1"/>
    <col min="4358" max="4358" width="13.42578125" style="25" bestFit="1" customWidth="1"/>
    <col min="4359" max="4359" width="14.140625" style="25" customWidth="1"/>
    <col min="4360" max="4608" width="9.140625" style="25" customWidth="1"/>
    <col min="4609" max="4609" width="6.28515625" style="25" customWidth="1"/>
    <col min="4610" max="4610" width="30.7109375" style="25" customWidth="1"/>
    <col min="4611" max="4611" width="7" style="25" customWidth="1"/>
    <col min="4612" max="4612" width="5.85546875" style="25" customWidth="1"/>
    <col min="4613" max="4613" width="11" style="25" customWidth="1"/>
    <col min="4614" max="4614" width="13.42578125" style="25" bestFit="1" customWidth="1"/>
    <col min="4615" max="4615" width="14.140625" style="25" customWidth="1"/>
    <col min="4616" max="4864" width="9.140625" style="25" customWidth="1"/>
    <col min="4865" max="4865" width="6.28515625" style="25" customWidth="1"/>
    <col min="4866" max="4866" width="30.7109375" style="25" customWidth="1"/>
    <col min="4867" max="4867" width="7" style="25" customWidth="1"/>
    <col min="4868" max="4868" width="5.85546875" style="25" customWidth="1"/>
    <col min="4869" max="4869" width="11" style="25" customWidth="1"/>
    <col min="4870" max="4870" width="13.42578125" style="25" bestFit="1" customWidth="1"/>
    <col min="4871" max="4871" width="14.140625" style="25" customWidth="1"/>
    <col min="4872" max="5120" width="9.140625" style="25" customWidth="1"/>
    <col min="5121" max="5121" width="6.28515625" style="25" customWidth="1"/>
    <col min="5122" max="5122" width="30.7109375" style="25" customWidth="1"/>
    <col min="5123" max="5123" width="7" style="25" customWidth="1"/>
    <col min="5124" max="5124" width="5.85546875" style="25" customWidth="1"/>
    <col min="5125" max="5125" width="11" style="25" customWidth="1"/>
    <col min="5126" max="5126" width="13.42578125" style="25" bestFit="1" customWidth="1"/>
    <col min="5127" max="5127" width="14.140625" style="25" customWidth="1"/>
    <col min="5128" max="5376" width="9.140625" style="25" customWidth="1"/>
    <col min="5377" max="5377" width="6.28515625" style="25" customWidth="1"/>
    <col min="5378" max="5378" width="30.7109375" style="25" customWidth="1"/>
    <col min="5379" max="5379" width="7" style="25" customWidth="1"/>
    <col min="5380" max="5380" width="5.85546875" style="25" customWidth="1"/>
    <col min="5381" max="5381" width="11" style="25" customWidth="1"/>
    <col min="5382" max="5382" width="13.42578125" style="25" bestFit="1" customWidth="1"/>
    <col min="5383" max="5383" width="14.140625" style="25" customWidth="1"/>
    <col min="5384" max="5632" width="9.140625" style="25" customWidth="1"/>
    <col min="5633" max="5633" width="6.28515625" style="25" customWidth="1"/>
    <col min="5634" max="5634" width="30.7109375" style="25" customWidth="1"/>
    <col min="5635" max="5635" width="7" style="25" customWidth="1"/>
    <col min="5636" max="5636" width="5.85546875" style="25" customWidth="1"/>
    <col min="5637" max="5637" width="11" style="25" customWidth="1"/>
    <col min="5638" max="5638" width="13.42578125" style="25" bestFit="1" customWidth="1"/>
    <col min="5639" max="5639" width="14.140625" style="25" customWidth="1"/>
    <col min="5640" max="5888" width="9.140625" style="25" customWidth="1"/>
    <col min="5889" max="5889" width="6.28515625" style="25" customWidth="1"/>
    <col min="5890" max="5890" width="30.7109375" style="25" customWidth="1"/>
    <col min="5891" max="5891" width="7" style="25" customWidth="1"/>
    <col min="5892" max="5892" width="5.85546875" style="25" customWidth="1"/>
    <col min="5893" max="5893" width="11" style="25" customWidth="1"/>
    <col min="5894" max="5894" width="13.42578125" style="25" bestFit="1" customWidth="1"/>
    <col min="5895" max="5895" width="14.140625" style="25" customWidth="1"/>
    <col min="5896" max="6144" width="9.140625" style="25" customWidth="1"/>
    <col min="6145" max="6145" width="6.28515625" style="25" customWidth="1"/>
    <col min="6146" max="6146" width="30.7109375" style="25" customWidth="1"/>
    <col min="6147" max="6147" width="7" style="25" customWidth="1"/>
    <col min="6148" max="6148" width="5.85546875" style="25" customWidth="1"/>
    <col min="6149" max="6149" width="11" style="25" customWidth="1"/>
    <col min="6150" max="6150" width="13.42578125" style="25" bestFit="1" customWidth="1"/>
    <col min="6151" max="6151" width="14.140625" style="25" customWidth="1"/>
    <col min="6152" max="6400" width="9.140625" style="25" customWidth="1"/>
    <col min="6401" max="6401" width="6.28515625" style="25" customWidth="1"/>
    <col min="6402" max="6402" width="30.7109375" style="25" customWidth="1"/>
    <col min="6403" max="6403" width="7" style="25" customWidth="1"/>
    <col min="6404" max="6404" width="5.85546875" style="25" customWidth="1"/>
    <col min="6405" max="6405" width="11" style="25" customWidth="1"/>
    <col min="6406" max="6406" width="13.42578125" style="25" bestFit="1" customWidth="1"/>
    <col min="6407" max="6407" width="14.140625" style="25" customWidth="1"/>
    <col min="6408" max="6656" width="9.140625" style="25" customWidth="1"/>
    <col min="6657" max="6657" width="6.28515625" style="25" customWidth="1"/>
    <col min="6658" max="6658" width="30.7109375" style="25" customWidth="1"/>
    <col min="6659" max="6659" width="7" style="25" customWidth="1"/>
    <col min="6660" max="6660" width="5.85546875" style="25" customWidth="1"/>
    <col min="6661" max="6661" width="11" style="25" customWidth="1"/>
    <col min="6662" max="6662" width="13.42578125" style="25" bestFit="1" customWidth="1"/>
    <col min="6663" max="6663" width="14.140625" style="25" customWidth="1"/>
    <col min="6664" max="6912" width="9.140625" style="25" customWidth="1"/>
    <col min="6913" max="6913" width="6.28515625" style="25" customWidth="1"/>
    <col min="6914" max="6914" width="30.7109375" style="25" customWidth="1"/>
    <col min="6915" max="6915" width="7" style="25" customWidth="1"/>
    <col min="6916" max="6916" width="5.85546875" style="25" customWidth="1"/>
    <col min="6917" max="6917" width="11" style="25" customWidth="1"/>
    <col min="6918" max="6918" width="13.42578125" style="25" bestFit="1" customWidth="1"/>
    <col min="6919" max="6919" width="14.140625" style="25" customWidth="1"/>
    <col min="6920" max="7168" width="9.140625" style="25" customWidth="1"/>
    <col min="7169" max="7169" width="6.28515625" style="25" customWidth="1"/>
    <col min="7170" max="7170" width="30.7109375" style="25" customWidth="1"/>
    <col min="7171" max="7171" width="7" style="25" customWidth="1"/>
    <col min="7172" max="7172" width="5.85546875" style="25" customWidth="1"/>
    <col min="7173" max="7173" width="11" style="25" customWidth="1"/>
    <col min="7174" max="7174" width="13.42578125" style="25" bestFit="1" customWidth="1"/>
    <col min="7175" max="7175" width="14.140625" style="25" customWidth="1"/>
    <col min="7176" max="7424" width="9.140625" style="25" customWidth="1"/>
    <col min="7425" max="7425" width="6.28515625" style="25" customWidth="1"/>
    <col min="7426" max="7426" width="30.7109375" style="25" customWidth="1"/>
    <col min="7427" max="7427" width="7" style="25" customWidth="1"/>
    <col min="7428" max="7428" width="5.85546875" style="25" customWidth="1"/>
    <col min="7429" max="7429" width="11" style="25" customWidth="1"/>
    <col min="7430" max="7430" width="13.42578125" style="25" bestFit="1" customWidth="1"/>
    <col min="7431" max="7431" width="14.140625" style="25" customWidth="1"/>
    <col min="7432" max="7680" width="9.140625" style="25" customWidth="1"/>
    <col min="7681" max="7681" width="6.28515625" style="25" customWidth="1"/>
    <col min="7682" max="7682" width="30.7109375" style="25" customWidth="1"/>
    <col min="7683" max="7683" width="7" style="25" customWidth="1"/>
    <col min="7684" max="7684" width="5.85546875" style="25" customWidth="1"/>
    <col min="7685" max="7685" width="11" style="25" customWidth="1"/>
    <col min="7686" max="7686" width="13.42578125" style="25" bestFit="1" customWidth="1"/>
    <col min="7687" max="7687" width="14.140625" style="25" customWidth="1"/>
    <col min="7688" max="7936" width="9.140625" style="25" customWidth="1"/>
    <col min="7937" max="7937" width="6.28515625" style="25" customWidth="1"/>
    <col min="7938" max="7938" width="30.7109375" style="25" customWidth="1"/>
    <col min="7939" max="7939" width="7" style="25" customWidth="1"/>
    <col min="7940" max="7940" width="5.85546875" style="25" customWidth="1"/>
    <col min="7941" max="7941" width="11" style="25" customWidth="1"/>
    <col min="7942" max="7942" width="13.42578125" style="25" bestFit="1" customWidth="1"/>
    <col min="7943" max="7943" width="14.140625" style="25" customWidth="1"/>
    <col min="7944" max="8192" width="9.140625" style="25" customWidth="1"/>
    <col min="8193" max="8193" width="6.28515625" style="25" customWidth="1"/>
    <col min="8194" max="8194" width="30.7109375" style="25" customWidth="1"/>
    <col min="8195" max="8195" width="7" style="25" customWidth="1"/>
    <col min="8196" max="8196" width="5.85546875" style="25" customWidth="1"/>
    <col min="8197" max="8197" width="11" style="25" customWidth="1"/>
    <col min="8198" max="8198" width="13.42578125" style="25" bestFit="1" customWidth="1"/>
    <col min="8199" max="8199" width="14.140625" style="25" customWidth="1"/>
    <col min="8200" max="8448" width="9.140625" style="25" customWidth="1"/>
    <col min="8449" max="8449" width="6.28515625" style="25" customWidth="1"/>
    <col min="8450" max="8450" width="30.7109375" style="25" customWidth="1"/>
    <col min="8451" max="8451" width="7" style="25" customWidth="1"/>
    <col min="8452" max="8452" width="5.85546875" style="25" customWidth="1"/>
    <col min="8453" max="8453" width="11" style="25" customWidth="1"/>
    <col min="8454" max="8454" width="13.42578125" style="25" bestFit="1" customWidth="1"/>
    <col min="8455" max="8455" width="14.140625" style="25" customWidth="1"/>
    <col min="8456" max="8704" width="9.140625" style="25" customWidth="1"/>
    <col min="8705" max="8705" width="6.28515625" style="25" customWidth="1"/>
    <col min="8706" max="8706" width="30.7109375" style="25" customWidth="1"/>
    <col min="8707" max="8707" width="7" style="25" customWidth="1"/>
    <col min="8708" max="8708" width="5.85546875" style="25" customWidth="1"/>
    <col min="8709" max="8709" width="11" style="25" customWidth="1"/>
    <col min="8710" max="8710" width="13.42578125" style="25" bestFit="1" customWidth="1"/>
    <col min="8711" max="8711" width="14.140625" style="25" customWidth="1"/>
    <col min="8712" max="8960" width="9.140625" style="25" customWidth="1"/>
    <col min="8961" max="8961" width="6.28515625" style="25" customWidth="1"/>
    <col min="8962" max="8962" width="30.7109375" style="25" customWidth="1"/>
    <col min="8963" max="8963" width="7" style="25" customWidth="1"/>
    <col min="8964" max="8964" width="5.85546875" style="25" customWidth="1"/>
    <col min="8965" max="8965" width="11" style="25" customWidth="1"/>
    <col min="8966" max="8966" width="13.42578125" style="25" bestFit="1" customWidth="1"/>
    <col min="8967" max="8967" width="14.140625" style="25" customWidth="1"/>
    <col min="8968" max="9216" width="9.140625" style="25" customWidth="1"/>
    <col min="9217" max="9217" width="6.28515625" style="25" customWidth="1"/>
    <col min="9218" max="9218" width="30.7109375" style="25" customWidth="1"/>
    <col min="9219" max="9219" width="7" style="25" customWidth="1"/>
    <col min="9220" max="9220" width="5.85546875" style="25" customWidth="1"/>
    <col min="9221" max="9221" width="11" style="25" customWidth="1"/>
    <col min="9222" max="9222" width="13.42578125" style="25" bestFit="1" customWidth="1"/>
    <col min="9223" max="9223" width="14.140625" style="25" customWidth="1"/>
    <col min="9224" max="9472" width="9.140625" style="25" customWidth="1"/>
    <col min="9473" max="9473" width="6.28515625" style="25" customWidth="1"/>
    <col min="9474" max="9474" width="30.7109375" style="25" customWidth="1"/>
    <col min="9475" max="9475" width="7" style="25" customWidth="1"/>
    <col min="9476" max="9476" width="5.85546875" style="25" customWidth="1"/>
    <col min="9477" max="9477" width="11" style="25" customWidth="1"/>
    <col min="9478" max="9478" width="13.42578125" style="25" bestFit="1" customWidth="1"/>
    <col min="9479" max="9479" width="14.140625" style="25" customWidth="1"/>
    <col min="9480" max="9728" width="9.140625" style="25" customWidth="1"/>
    <col min="9729" max="9729" width="6.28515625" style="25" customWidth="1"/>
    <col min="9730" max="9730" width="30.7109375" style="25" customWidth="1"/>
    <col min="9731" max="9731" width="7" style="25" customWidth="1"/>
    <col min="9732" max="9732" width="5.85546875" style="25" customWidth="1"/>
    <col min="9733" max="9733" width="11" style="25" customWidth="1"/>
    <col min="9734" max="9734" width="13.42578125" style="25" bestFit="1" customWidth="1"/>
    <col min="9735" max="9735" width="14.140625" style="25" customWidth="1"/>
    <col min="9736" max="9984" width="9.140625" style="25" customWidth="1"/>
    <col min="9985" max="9985" width="6.28515625" style="25" customWidth="1"/>
    <col min="9986" max="9986" width="30.7109375" style="25" customWidth="1"/>
    <col min="9987" max="9987" width="7" style="25" customWidth="1"/>
    <col min="9988" max="9988" width="5.85546875" style="25" customWidth="1"/>
    <col min="9989" max="9989" width="11" style="25" customWidth="1"/>
    <col min="9990" max="9990" width="13.42578125" style="25" bestFit="1" customWidth="1"/>
    <col min="9991" max="9991" width="14.140625" style="25" customWidth="1"/>
    <col min="9992" max="10240" width="9.140625" style="25" customWidth="1"/>
    <col min="10241" max="10241" width="6.28515625" style="25" customWidth="1"/>
    <col min="10242" max="10242" width="30.7109375" style="25" customWidth="1"/>
    <col min="10243" max="10243" width="7" style="25" customWidth="1"/>
    <col min="10244" max="10244" width="5.85546875" style="25" customWidth="1"/>
    <col min="10245" max="10245" width="11" style="25" customWidth="1"/>
    <col min="10246" max="10246" width="13.42578125" style="25" bestFit="1" customWidth="1"/>
    <col min="10247" max="10247" width="14.140625" style="25" customWidth="1"/>
    <col min="10248" max="10496" width="9.140625" style="25" customWidth="1"/>
    <col min="10497" max="10497" width="6.28515625" style="25" customWidth="1"/>
    <col min="10498" max="10498" width="30.7109375" style="25" customWidth="1"/>
    <col min="10499" max="10499" width="7" style="25" customWidth="1"/>
    <col min="10500" max="10500" width="5.85546875" style="25" customWidth="1"/>
    <col min="10501" max="10501" width="11" style="25" customWidth="1"/>
    <col min="10502" max="10502" width="13.42578125" style="25" bestFit="1" customWidth="1"/>
    <col min="10503" max="10503" width="14.140625" style="25" customWidth="1"/>
    <col min="10504" max="10752" width="9.140625" style="25" customWidth="1"/>
    <col min="10753" max="10753" width="6.28515625" style="25" customWidth="1"/>
    <col min="10754" max="10754" width="30.7109375" style="25" customWidth="1"/>
    <col min="10755" max="10755" width="7" style="25" customWidth="1"/>
    <col min="10756" max="10756" width="5.85546875" style="25" customWidth="1"/>
    <col min="10757" max="10757" width="11" style="25" customWidth="1"/>
    <col min="10758" max="10758" width="13.42578125" style="25" bestFit="1" customWidth="1"/>
    <col min="10759" max="10759" width="14.140625" style="25" customWidth="1"/>
    <col min="10760" max="11008" width="9.140625" style="25" customWidth="1"/>
    <col min="11009" max="11009" width="6.28515625" style="25" customWidth="1"/>
    <col min="11010" max="11010" width="30.7109375" style="25" customWidth="1"/>
    <col min="11011" max="11011" width="7" style="25" customWidth="1"/>
    <col min="11012" max="11012" width="5.85546875" style="25" customWidth="1"/>
    <col min="11013" max="11013" width="11" style="25" customWidth="1"/>
    <col min="11014" max="11014" width="13.42578125" style="25" bestFit="1" customWidth="1"/>
    <col min="11015" max="11015" width="14.140625" style="25" customWidth="1"/>
    <col min="11016" max="11264" width="9.140625" style="25" customWidth="1"/>
    <col min="11265" max="11265" width="6.28515625" style="25" customWidth="1"/>
    <col min="11266" max="11266" width="30.7109375" style="25" customWidth="1"/>
    <col min="11267" max="11267" width="7" style="25" customWidth="1"/>
    <col min="11268" max="11268" width="5.85546875" style="25" customWidth="1"/>
    <col min="11269" max="11269" width="11" style="25" customWidth="1"/>
    <col min="11270" max="11270" width="13.42578125" style="25" bestFit="1" customWidth="1"/>
    <col min="11271" max="11271" width="14.140625" style="25" customWidth="1"/>
    <col min="11272" max="11520" width="9.140625" style="25" customWidth="1"/>
    <col min="11521" max="11521" width="6.28515625" style="25" customWidth="1"/>
    <col min="11522" max="11522" width="30.7109375" style="25" customWidth="1"/>
    <col min="11523" max="11523" width="7" style="25" customWidth="1"/>
    <col min="11524" max="11524" width="5.85546875" style="25" customWidth="1"/>
    <col min="11525" max="11525" width="11" style="25" customWidth="1"/>
    <col min="11526" max="11526" width="13.42578125" style="25" bestFit="1" customWidth="1"/>
    <col min="11527" max="11527" width="14.140625" style="25" customWidth="1"/>
    <col min="11528" max="11776" width="9.140625" style="25" customWidth="1"/>
    <col min="11777" max="11777" width="6.28515625" style="25" customWidth="1"/>
    <col min="11778" max="11778" width="30.7109375" style="25" customWidth="1"/>
    <col min="11779" max="11779" width="7" style="25" customWidth="1"/>
    <col min="11780" max="11780" width="5.85546875" style="25" customWidth="1"/>
    <col min="11781" max="11781" width="11" style="25" customWidth="1"/>
    <col min="11782" max="11782" width="13.42578125" style="25" bestFit="1" customWidth="1"/>
    <col min="11783" max="11783" width="14.140625" style="25" customWidth="1"/>
    <col min="11784" max="12032" width="9.140625" style="25" customWidth="1"/>
    <col min="12033" max="12033" width="6.28515625" style="25" customWidth="1"/>
    <col min="12034" max="12034" width="30.7109375" style="25" customWidth="1"/>
    <col min="12035" max="12035" width="7" style="25" customWidth="1"/>
    <col min="12036" max="12036" width="5.85546875" style="25" customWidth="1"/>
    <col min="12037" max="12037" width="11" style="25" customWidth="1"/>
    <col min="12038" max="12038" width="13.42578125" style="25" bestFit="1" customWidth="1"/>
    <col min="12039" max="12039" width="14.140625" style="25" customWidth="1"/>
    <col min="12040" max="12288" width="9.140625" style="25" customWidth="1"/>
    <col min="12289" max="12289" width="6.28515625" style="25" customWidth="1"/>
    <col min="12290" max="12290" width="30.7109375" style="25" customWidth="1"/>
    <col min="12291" max="12291" width="7" style="25" customWidth="1"/>
    <col min="12292" max="12292" width="5.85546875" style="25" customWidth="1"/>
    <col min="12293" max="12293" width="11" style="25" customWidth="1"/>
    <col min="12294" max="12294" width="13.42578125" style="25" bestFit="1" customWidth="1"/>
    <col min="12295" max="12295" width="14.140625" style="25" customWidth="1"/>
    <col min="12296" max="12544" width="9.140625" style="25" customWidth="1"/>
    <col min="12545" max="12545" width="6.28515625" style="25" customWidth="1"/>
    <col min="12546" max="12546" width="30.7109375" style="25" customWidth="1"/>
    <col min="12547" max="12547" width="7" style="25" customWidth="1"/>
    <col min="12548" max="12548" width="5.85546875" style="25" customWidth="1"/>
    <col min="12549" max="12549" width="11" style="25" customWidth="1"/>
    <col min="12550" max="12550" width="13.42578125" style="25" bestFit="1" customWidth="1"/>
    <col min="12551" max="12551" width="14.140625" style="25" customWidth="1"/>
    <col min="12552" max="12800" width="9.140625" style="25" customWidth="1"/>
    <col min="12801" max="12801" width="6.28515625" style="25" customWidth="1"/>
    <col min="12802" max="12802" width="30.7109375" style="25" customWidth="1"/>
    <col min="12803" max="12803" width="7" style="25" customWidth="1"/>
    <col min="12804" max="12804" width="5.85546875" style="25" customWidth="1"/>
    <col min="12805" max="12805" width="11" style="25" customWidth="1"/>
    <col min="12806" max="12806" width="13.42578125" style="25" bestFit="1" customWidth="1"/>
    <col min="12807" max="12807" width="14.140625" style="25" customWidth="1"/>
    <col min="12808" max="13056" width="9.140625" style="25" customWidth="1"/>
    <col min="13057" max="13057" width="6.28515625" style="25" customWidth="1"/>
    <col min="13058" max="13058" width="30.7109375" style="25" customWidth="1"/>
    <col min="13059" max="13059" width="7" style="25" customWidth="1"/>
    <col min="13060" max="13060" width="5.85546875" style="25" customWidth="1"/>
    <col min="13061" max="13061" width="11" style="25" customWidth="1"/>
    <col min="13062" max="13062" width="13.42578125" style="25" bestFit="1" customWidth="1"/>
    <col min="13063" max="13063" width="14.140625" style="25" customWidth="1"/>
    <col min="13064" max="13312" width="9.140625" style="25" customWidth="1"/>
    <col min="13313" max="13313" width="6.28515625" style="25" customWidth="1"/>
    <col min="13314" max="13314" width="30.7109375" style="25" customWidth="1"/>
    <col min="13315" max="13315" width="7" style="25" customWidth="1"/>
    <col min="13316" max="13316" width="5.85546875" style="25" customWidth="1"/>
    <col min="13317" max="13317" width="11" style="25" customWidth="1"/>
    <col min="13318" max="13318" width="13.42578125" style="25" bestFit="1" customWidth="1"/>
    <col min="13319" max="13319" width="14.140625" style="25" customWidth="1"/>
    <col min="13320" max="13568" width="9.140625" style="25" customWidth="1"/>
    <col min="13569" max="13569" width="6.28515625" style="25" customWidth="1"/>
    <col min="13570" max="13570" width="30.7109375" style="25" customWidth="1"/>
    <col min="13571" max="13571" width="7" style="25" customWidth="1"/>
    <col min="13572" max="13572" width="5.85546875" style="25" customWidth="1"/>
    <col min="13573" max="13573" width="11" style="25" customWidth="1"/>
    <col min="13574" max="13574" width="13.42578125" style="25" bestFit="1" customWidth="1"/>
    <col min="13575" max="13575" width="14.140625" style="25" customWidth="1"/>
    <col min="13576" max="13824" width="9.140625" style="25" customWidth="1"/>
    <col min="13825" max="13825" width="6.28515625" style="25" customWidth="1"/>
    <col min="13826" max="13826" width="30.7109375" style="25" customWidth="1"/>
    <col min="13827" max="13827" width="7" style="25" customWidth="1"/>
    <col min="13828" max="13828" width="5.85546875" style="25" customWidth="1"/>
    <col min="13829" max="13829" width="11" style="25" customWidth="1"/>
    <col min="13830" max="13830" width="13.42578125" style="25" bestFit="1" customWidth="1"/>
    <col min="13831" max="13831" width="14.140625" style="25" customWidth="1"/>
    <col min="13832" max="14080" width="9.140625" style="25" customWidth="1"/>
    <col min="14081" max="14081" width="6.28515625" style="25" customWidth="1"/>
    <col min="14082" max="14082" width="30.7109375" style="25" customWidth="1"/>
    <col min="14083" max="14083" width="7" style="25" customWidth="1"/>
    <col min="14084" max="14084" width="5.85546875" style="25" customWidth="1"/>
    <col min="14085" max="14085" width="11" style="25" customWidth="1"/>
    <col min="14086" max="14086" width="13.42578125" style="25" bestFit="1" customWidth="1"/>
    <col min="14087" max="14087" width="14.140625" style="25" customWidth="1"/>
    <col min="14088" max="14336" width="9.140625" style="25" customWidth="1"/>
    <col min="14337" max="14337" width="6.28515625" style="25" customWidth="1"/>
    <col min="14338" max="14338" width="30.7109375" style="25" customWidth="1"/>
    <col min="14339" max="14339" width="7" style="25" customWidth="1"/>
    <col min="14340" max="14340" width="5.85546875" style="25" customWidth="1"/>
    <col min="14341" max="14341" width="11" style="25" customWidth="1"/>
    <col min="14342" max="14342" width="13.42578125" style="25" bestFit="1" customWidth="1"/>
    <col min="14343" max="14343" width="14.140625" style="25" customWidth="1"/>
    <col min="14344" max="14592" width="9.140625" style="25" customWidth="1"/>
    <col min="14593" max="14593" width="6.28515625" style="25" customWidth="1"/>
    <col min="14594" max="14594" width="30.7109375" style="25" customWidth="1"/>
    <col min="14595" max="14595" width="7" style="25" customWidth="1"/>
    <col min="14596" max="14596" width="5.85546875" style="25" customWidth="1"/>
    <col min="14597" max="14597" width="11" style="25" customWidth="1"/>
    <col min="14598" max="14598" width="13.42578125" style="25" bestFit="1" customWidth="1"/>
    <col min="14599" max="14599" width="14.140625" style="25" customWidth="1"/>
    <col min="14600" max="14848" width="9.140625" style="25" customWidth="1"/>
    <col min="14849" max="14849" width="6.28515625" style="25" customWidth="1"/>
    <col min="14850" max="14850" width="30.7109375" style="25" customWidth="1"/>
    <col min="14851" max="14851" width="7" style="25" customWidth="1"/>
    <col min="14852" max="14852" width="5.85546875" style="25" customWidth="1"/>
    <col min="14853" max="14853" width="11" style="25" customWidth="1"/>
    <col min="14854" max="14854" width="13.42578125" style="25" bestFit="1" customWidth="1"/>
    <col min="14855" max="14855" width="14.140625" style="25" customWidth="1"/>
    <col min="14856" max="15104" width="9.140625" style="25" customWidth="1"/>
    <col min="15105" max="15105" width="6.28515625" style="25" customWidth="1"/>
    <col min="15106" max="15106" width="30.7109375" style="25" customWidth="1"/>
    <col min="15107" max="15107" width="7" style="25" customWidth="1"/>
    <col min="15108" max="15108" width="5.85546875" style="25" customWidth="1"/>
    <col min="15109" max="15109" width="11" style="25" customWidth="1"/>
    <col min="15110" max="15110" width="13.42578125" style="25" bestFit="1" customWidth="1"/>
    <col min="15111" max="15111" width="14.140625" style="25" customWidth="1"/>
    <col min="15112" max="15360" width="9.140625" style="25" customWidth="1"/>
    <col min="15361" max="15361" width="6.28515625" style="25" customWidth="1"/>
    <col min="15362" max="15362" width="30.7109375" style="25" customWidth="1"/>
    <col min="15363" max="15363" width="7" style="25" customWidth="1"/>
    <col min="15364" max="15364" width="5.85546875" style="25" customWidth="1"/>
    <col min="15365" max="15365" width="11" style="25" customWidth="1"/>
    <col min="15366" max="15366" width="13.42578125" style="25" bestFit="1" customWidth="1"/>
    <col min="15367" max="15367" width="14.140625" style="25" customWidth="1"/>
    <col min="15368" max="15616" width="9.140625" style="25" customWidth="1"/>
    <col min="15617" max="15617" width="6.28515625" style="25" customWidth="1"/>
    <col min="15618" max="15618" width="30.7109375" style="25" customWidth="1"/>
    <col min="15619" max="15619" width="7" style="25" customWidth="1"/>
    <col min="15620" max="15620" width="5.85546875" style="25" customWidth="1"/>
    <col min="15621" max="15621" width="11" style="25" customWidth="1"/>
    <col min="15622" max="15622" width="13.42578125" style="25" bestFit="1" customWidth="1"/>
    <col min="15623" max="15623" width="14.140625" style="25" customWidth="1"/>
    <col min="15624" max="15872" width="9.140625" style="25" customWidth="1"/>
    <col min="15873" max="15873" width="6.28515625" style="25" customWidth="1"/>
    <col min="15874" max="15874" width="30.7109375" style="25" customWidth="1"/>
    <col min="15875" max="15875" width="7" style="25" customWidth="1"/>
    <col min="15876" max="15876" width="5.85546875" style="25" customWidth="1"/>
    <col min="15877" max="15877" width="11" style="25" customWidth="1"/>
    <col min="15878" max="15878" width="13.42578125" style="25" bestFit="1" customWidth="1"/>
    <col min="15879" max="15879" width="14.140625" style="25" customWidth="1"/>
    <col min="15880" max="16128" width="9.140625" style="25" customWidth="1"/>
    <col min="16129" max="16129" width="6.28515625" style="25" customWidth="1"/>
    <col min="16130" max="16130" width="30.7109375" style="25" customWidth="1"/>
    <col min="16131" max="16131" width="7" style="25" customWidth="1"/>
    <col min="16132" max="16132" width="5.85546875" style="25" customWidth="1"/>
    <col min="16133" max="16133" width="11" style="25" customWidth="1"/>
    <col min="16134" max="16134" width="13.42578125" style="25" bestFit="1" customWidth="1"/>
    <col min="16135" max="16135" width="14.140625" style="25" customWidth="1"/>
    <col min="16136" max="16384" width="9.140625" style="25" customWidth="1"/>
  </cols>
  <sheetData>
    <row r="1" spans="1:7" x14ac:dyDescent="0.2">
      <c r="A1" s="6"/>
      <c r="B1" s="7"/>
      <c r="C1" s="2"/>
      <c r="D1" s="3"/>
      <c r="E1" s="4"/>
      <c r="F1" s="4"/>
      <c r="G1" s="24"/>
    </row>
    <row r="2" spans="1:7" x14ac:dyDescent="0.2">
      <c r="A2" s="6"/>
      <c r="B2" s="7"/>
      <c r="C2" s="2"/>
      <c r="D2" s="3"/>
      <c r="E2" s="4"/>
      <c r="F2" s="4"/>
      <c r="G2" s="24"/>
    </row>
    <row r="3" spans="1:7" x14ac:dyDescent="0.2">
      <c r="A3" s="6"/>
      <c r="B3" s="7"/>
      <c r="C3" s="2"/>
      <c r="D3" s="3"/>
      <c r="E3" s="4"/>
      <c r="F3" s="4"/>
      <c r="G3" s="24"/>
    </row>
    <row r="4" spans="1:7" x14ac:dyDescent="0.2">
      <c r="A4" s="6"/>
      <c r="B4" s="7"/>
      <c r="C4" s="2"/>
      <c r="D4" s="3"/>
      <c r="E4" s="4"/>
      <c r="F4" s="4"/>
      <c r="G4" s="24"/>
    </row>
    <row r="5" spans="1:7" ht="18.75" x14ac:dyDescent="0.2">
      <c r="A5" s="59"/>
      <c r="B5" s="59"/>
      <c r="C5" s="59"/>
      <c r="D5" s="59"/>
      <c r="E5" s="59"/>
      <c r="F5" s="59"/>
      <c r="G5" s="59"/>
    </row>
    <row r="6" spans="1:7" ht="18.75" x14ac:dyDescent="0.2">
      <c r="A6" s="56"/>
      <c r="B6" s="56"/>
      <c r="C6" s="56"/>
      <c r="D6" s="56"/>
      <c r="E6" s="56"/>
      <c r="F6" s="56"/>
      <c r="G6" s="56"/>
    </row>
    <row r="7" spans="1:7" ht="18.75" x14ac:dyDescent="0.2">
      <c r="A7" s="56"/>
      <c r="B7" s="56"/>
      <c r="C7" s="56"/>
      <c r="D7" s="56"/>
      <c r="E7" s="56"/>
      <c r="F7" s="56"/>
      <c r="G7" s="56"/>
    </row>
    <row r="8" spans="1:7" ht="14.25" x14ac:dyDescent="0.2">
      <c r="A8" s="60"/>
      <c r="B8" s="60"/>
      <c r="C8" s="60"/>
      <c r="D8" s="60"/>
      <c r="E8" s="60"/>
      <c r="F8" s="60"/>
      <c r="G8" s="60"/>
    </row>
    <row r="9" spans="1:7" x14ac:dyDescent="0.2">
      <c r="A9" s="6"/>
      <c r="B9" s="13"/>
      <c r="C9" s="13"/>
      <c r="D9" s="13"/>
      <c r="E9" s="21"/>
      <c r="F9" s="4"/>
      <c r="G9" s="5"/>
    </row>
    <row r="10" spans="1:7" x14ac:dyDescent="0.2">
      <c r="A10" s="61" t="s">
        <v>89</v>
      </c>
      <c r="B10" s="61"/>
      <c r="C10" s="61"/>
      <c r="D10" s="61"/>
      <c r="E10" s="61"/>
      <c r="F10" s="61"/>
      <c r="G10" s="61"/>
    </row>
    <row r="11" spans="1:7" x14ac:dyDescent="0.2">
      <c r="A11" s="61" t="s">
        <v>90</v>
      </c>
      <c r="B11" s="61"/>
      <c r="C11" s="61"/>
      <c r="D11" s="61"/>
      <c r="E11" s="61"/>
      <c r="F11" s="61"/>
      <c r="G11" s="61"/>
    </row>
    <row r="12" spans="1:7" ht="13.5" thickBot="1" x14ac:dyDescent="0.25">
      <c r="A12" s="26"/>
      <c r="B12" s="27"/>
      <c r="C12" s="28"/>
      <c r="D12" s="29"/>
      <c r="E12" s="30"/>
      <c r="F12" s="30"/>
      <c r="G12" s="31"/>
    </row>
    <row r="13" spans="1:7" ht="13.5" thickBot="1" x14ac:dyDescent="0.25">
      <c r="A13" s="32" t="s">
        <v>70</v>
      </c>
      <c r="B13" s="33" t="s">
        <v>71</v>
      </c>
      <c r="C13" s="34" t="s">
        <v>72</v>
      </c>
      <c r="D13" s="35" t="s">
        <v>73</v>
      </c>
      <c r="E13" s="36" t="s">
        <v>74</v>
      </c>
      <c r="F13" s="36" t="s">
        <v>75</v>
      </c>
      <c r="G13" s="37" t="s">
        <v>76</v>
      </c>
    </row>
    <row r="14" spans="1:7" ht="15" x14ac:dyDescent="0.25">
      <c r="A14" s="38"/>
      <c r="B14" s="39"/>
      <c r="C14" s="39"/>
      <c r="D14" s="39"/>
      <c r="E14" s="39"/>
      <c r="F14" s="39"/>
      <c r="G14" s="39"/>
    </row>
    <row r="15" spans="1:7" ht="15.75" customHeight="1" x14ac:dyDescent="0.2">
      <c r="A15" s="40" t="s">
        <v>85</v>
      </c>
      <c r="B15" s="53" t="s">
        <v>0</v>
      </c>
      <c r="C15" s="54"/>
      <c r="D15" s="45"/>
      <c r="E15" s="44"/>
      <c r="F15" s="44"/>
      <c r="G15" s="55"/>
    </row>
    <row r="16" spans="1:7" ht="15" customHeight="1" x14ac:dyDescent="0.2">
      <c r="A16" s="6"/>
      <c r="B16" s="7"/>
      <c r="C16" s="2"/>
      <c r="D16" s="3"/>
      <c r="E16" s="4"/>
      <c r="F16" s="4"/>
      <c r="G16" s="5"/>
    </row>
    <row r="17" spans="1:7" ht="15" customHeight="1" x14ac:dyDescent="0.2">
      <c r="A17" s="1" t="s">
        <v>1</v>
      </c>
      <c r="B17" s="8" t="s">
        <v>2</v>
      </c>
      <c r="C17" s="2"/>
      <c r="D17" s="3"/>
      <c r="E17" s="4"/>
      <c r="F17" s="4"/>
      <c r="G17" s="5"/>
    </row>
    <row r="18" spans="1:7" ht="15" customHeight="1" x14ac:dyDescent="0.2">
      <c r="A18" s="6" t="s">
        <v>3</v>
      </c>
      <c r="B18" s="7" t="s">
        <v>4</v>
      </c>
      <c r="C18" s="2">
        <v>1</v>
      </c>
      <c r="D18" s="3" t="s">
        <v>5</v>
      </c>
      <c r="E18" s="4">
        <v>15000</v>
      </c>
      <c r="F18" s="4">
        <f>+C18*E18</f>
        <v>15000</v>
      </c>
      <c r="G18" s="5">
        <f>+F18</f>
        <v>15000</v>
      </c>
    </row>
    <row r="19" spans="1:7" ht="15" customHeight="1" x14ac:dyDescent="0.2">
      <c r="A19" s="6"/>
      <c r="B19" s="7"/>
      <c r="C19" s="2"/>
      <c r="D19" s="3"/>
      <c r="E19" s="4"/>
      <c r="F19" s="4"/>
      <c r="G19" s="5"/>
    </row>
    <row r="20" spans="1:7" ht="15" customHeight="1" x14ac:dyDescent="0.2">
      <c r="A20" s="1" t="s">
        <v>6</v>
      </c>
      <c r="B20" s="8" t="s">
        <v>7</v>
      </c>
      <c r="C20" s="2"/>
      <c r="D20" s="3"/>
      <c r="E20" s="4"/>
      <c r="F20" s="4"/>
      <c r="G20" s="5"/>
    </row>
    <row r="21" spans="1:7" ht="15" customHeight="1" x14ac:dyDescent="0.2">
      <c r="A21" s="6" t="s">
        <v>3</v>
      </c>
      <c r="B21" s="7" t="s">
        <v>8</v>
      </c>
      <c r="C21" s="2">
        <v>124.8</v>
      </c>
      <c r="D21" s="3" t="s">
        <v>9</v>
      </c>
      <c r="E21" s="4">
        <v>192.1</v>
      </c>
      <c r="F21" s="4">
        <f>+C21*E21</f>
        <v>23974.079999999998</v>
      </c>
      <c r="G21" s="5"/>
    </row>
    <row r="22" spans="1:7" ht="15" customHeight="1" x14ac:dyDescent="0.2">
      <c r="A22" s="6" t="s">
        <v>10</v>
      </c>
      <c r="B22" s="7" t="s">
        <v>11</v>
      </c>
      <c r="C22" s="2">
        <v>30.24</v>
      </c>
      <c r="D22" s="3" t="s">
        <v>9</v>
      </c>
      <c r="E22" s="4">
        <v>2700</v>
      </c>
      <c r="F22" s="4">
        <f>+C22*E22</f>
        <v>81648</v>
      </c>
      <c r="G22" s="5"/>
    </row>
    <row r="23" spans="1:7" ht="15" customHeight="1" x14ac:dyDescent="0.2">
      <c r="A23" s="6" t="s">
        <v>12</v>
      </c>
      <c r="B23" s="7" t="s">
        <v>13</v>
      </c>
      <c r="C23" s="2">
        <v>93.85</v>
      </c>
      <c r="D23" s="3" t="s">
        <v>9</v>
      </c>
      <c r="E23" s="4">
        <v>395</v>
      </c>
      <c r="F23" s="4">
        <f>+C23*E23</f>
        <v>37070.75</v>
      </c>
      <c r="G23" s="5"/>
    </row>
    <row r="24" spans="1:7" ht="15" customHeight="1" x14ac:dyDescent="0.2">
      <c r="A24" s="6" t="s">
        <v>14</v>
      </c>
      <c r="B24" s="7" t="s">
        <v>15</v>
      </c>
      <c r="C24" s="2">
        <v>21.29</v>
      </c>
      <c r="D24" s="3" t="s">
        <v>9</v>
      </c>
      <c r="E24" s="4">
        <v>89.12</v>
      </c>
      <c r="F24" s="4">
        <f>+C24*E24</f>
        <v>1897.3648000000001</v>
      </c>
      <c r="G24" s="5"/>
    </row>
    <row r="25" spans="1:7" ht="15" customHeight="1" x14ac:dyDescent="0.2">
      <c r="A25" s="6" t="s">
        <v>16</v>
      </c>
      <c r="B25" s="7" t="s">
        <v>17</v>
      </c>
      <c r="C25" s="2">
        <v>166.4</v>
      </c>
      <c r="D25" s="3" t="s">
        <v>9</v>
      </c>
      <c r="E25" s="4">
        <v>776.1</v>
      </c>
      <c r="F25" s="4">
        <f>+C25*E25</f>
        <v>129143.04000000001</v>
      </c>
      <c r="G25" s="5">
        <f>SUM(F21:F25)</f>
        <v>273733.23480000003</v>
      </c>
    </row>
    <row r="26" spans="1:7" ht="15" customHeight="1" x14ac:dyDescent="0.2">
      <c r="A26" s="6"/>
      <c r="B26" s="7"/>
      <c r="C26" s="2"/>
      <c r="D26" s="3"/>
      <c r="E26" s="4"/>
      <c r="F26" s="4"/>
      <c r="G26" s="5"/>
    </row>
    <row r="27" spans="1:7" ht="15" customHeight="1" x14ac:dyDescent="0.2">
      <c r="A27" s="1" t="s">
        <v>18</v>
      </c>
      <c r="B27" s="8" t="s">
        <v>19</v>
      </c>
      <c r="C27" s="2"/>
      <c r="D27" s="3"/>
      <c r="E27" s="4"/>
      <c r="F27" s="4"/>
      <c r="G27" s="5"/>
    </row>
    <row r="28" spans="1:7" ht="15" customHeight="1" x14ac:dyDescent="0.2">
      <c r="A28" s="6" t="s">
        <v>3</v>
      </c>
      <c r="B28" s="7" t="s">
        <v>20</v>
      </c>
      <c r="C28" s="2">
        <v>7.56</v>
      </c>
      <c r="D28" s="3" t="s">
        <v>9</v>
      </c>
      <c r="E28" s="4">
        <v>9123.4</v>
      </c>
      <c r="F28" s="4">
        <f>+C28*E28</f>
        <v>68972.903999999995</v>
      </c>
      <c r="G28" s="5"/>
    </row>
    <row r="29" spans="1:7" ht="15" customHeight="1" x14ac:dyDescent="0.2">
      <c r="A29" s="6" t="s">
        <v>10</v>
      </c>
      <c r="B29" s="7" t="s">
        <v>21</v>
      </c>
      <c r="C29" s="2">
        <v>1.36</v>
      </c>
      <c r="D29" s="3" t="s">
        <v>9</v>
      </c>
      <c r="E29" s="4">
        <v>10324.6</v>
      </c>
      <c r="F29" s="4">
        <f>+C29*E29</f>
        <v>14041.456000000002</v>
      </c>
      <c r="G29" s="5"/>
    </row>
    <row r="30" spans="1:7" ht="15" customHeight="1" x14ac:dyDescent="0.2">
      <c r="A30" s="6" t="s">
        <v>12</v>
      </c>
      <c r="B30" s="7" t="s">
        <v>22</v>
      </c>
      <c r="C30" s="2">
        <v>1.52</v>
      </c>
      <c r="D30" s="3" t="s">
        <v>9</v>
      </c>
      <c r="E30" s="4">
        <v>22885.200000000001</v>
      </c>
      <c r="F30" s="4">
        <f>+C30*E30</f>
        <v>34785.504000000001</v>
      </c>
      <c r="G30" s="5">
        <f>SUM(F28:F30)</f>
        <v>117799.864</v>
      </c>
    </row>
    <row r="31" spans="1:7" ht="15" customHeight="1" x14ac:dyDescent="0.2">
      <c r="A31" s="6"/>
      <c r="B31" s="7"/>
      <c r="C31" s="2"/>
      <c r="D31" s="3"/>
      <c r="E31" s="4"/>
      <c r="F31" s="4"/>
      <c r="G31" s="5"/>
    </row>
    <row r="32" spans="1:7" ht="15" customHeight="1" x14ac:dyDescent="0.2">
      <c r="A32" s="1" t="s">
        <v>23</v>
      </c>
      <c r="B32" s="8" t="s">
        <v>24</v>
      </c>
      <c r="C32" s="2"/>
      <c r="D32" s="3"/>
      <c r="E32" s="4"/>
      <c r="F32" s="4"/>
      <c r="G32" s="5"/>
    </row>
    <row r="33" spans="1:7" ht="15" customHeight="1" x14ac:dyDescent="0.2">
      <c r="A33" s="6" t="s">
        <v>3</v>
      </c>
      <c r="B33" s="7" t="s">
        <v>25</v>
      </c>
      <c r="C33" s="2">
        <v>67.2</v>
      </c>
      <c r="D33" s="3" t="s">
        <v>26</v>
      </c>
      <c r="E33" s="4">
        <v>1043.3399999999999</v>
      </c>
      <c r="F33" s="4">
        <f>+C33*E33</f>
        <v>70112.448000000004</v>
      </c>
      <c r="G33" s="5">
        <f>+F33</f>
        <v>70112.448000000004</v>
      </c>
    </row>
    <row r="34" spans="1:7" ht="15" customHeight="1" x14ac:dyDescent="0.2">
      <c r="A34" s="6"/>
      <c r="B34" s="7"/>
      <c r="C34" s="2"/>
      <c r="D34" s="3"/>
      <c r="E34" s="4"/>
      <c r="F34" s="4"/>
      <c r="G34" s="5"/>
    </row>
    <row r="35" spans="1:7" ht="15" customHeight="1" x14ac:dyDescent="0.2">
      <c r="A35" s="1" t="s">
        <v>27</v>
      </c>
      <c r="B35" s="8" t="s">
        <v>28</v>
      </c>
      <c r="C35" s="2"/>
      <c r="D35" s="3"/>
      <c r="E35" s="4"/>
      <c r="F35" s="4"/>
      <c r="G35" s="5"/>
    </row>
    <row r="36" spans="1:7" ht="15" customHeight="1" x14ac:dyDescent="0.2">
      <c r="A36" s="6" t="s">
        <v>3</v>
      </c>
      <c r="B36" s="7" t="s">
        <v>29</v>
      </c>
      <c r="C36" s="2">
        <v>10.92</v>
      </c>
      <c r="D36" s="3" t="s">
        <v>26</v>
      </c>
      <c r="E36" s="4">
        <v>307.08</v>
      </c>
      <c r="F36" s="4">
        <f>+C36*E36</f>
        <v>3353.3136</v>
      </c>
      <c r="G36" s="5"/>
    </row>
    <row r="37" spans="1:7" ht="15" customHeight="1" x14ac:dyDescent="0.2">
      <c r="A37" s="6" t="s">
        <v>10</v>
      </c>
      <c r="B37" s="7" t="s">
        <v>30</v>
      </c>
      <c r="C37" s="2">
        <v>25.48</v>
      </c>
      <c r="D37" s="3" t="s">
        <v>26</v>
      </c>
      <c r="E37" s="4">
        <v>328.3</v>
      </c>
      <c r="F37" s="4">
        <f>+C37*E37</f>
        <v>8365.0840000000007</v>
      </c>
      <c r="G37" s="5"/>
    </row>
    <row r="38" spans="1:7" ht="15" customHeight="1" x14ac:dyDescent="0.2">
      <c r="A38" s="6" t="s">
        <v>12</v>
      </c>
      <c r="B38" s="7" t="s">
        <v>31</v>
      </c>
      <c r="C38" s="2">
        <v>25.48</v>
      </c>
      <c r="D38" s="3" t="s">
        <v>26</v>
      </c>
      <c r="E38" s="4">
        <v>56.67</v>
      </c>
      <c r="F38" s="4">
        <f>+C38*E38</f>
        <v>1443.9516000000001</v>
      </c>
      <c r="G38" s="5"/>
    </row>
    <row r="39" spans="1:7" ht="15" customHeight="1" x14ac:dyDescent="0.2">
      <c r="A39" s="6" t="s">
        <v>14</v>
      </c>
      <c r="B39" s="7" t="s">
        <v>32</v>
      </c>
      <c r="C39" s="2">
        <v>106</v>
      </c>
      <c r="D39" s="3" t="s">
        <v>33</v>
      </c>
      <c r="E39" s="4">
        <v>81.06</v>
      </c>
      <c r="F39" s="4">
        <f>+C39*E39</f>
        <v>8592.36</v>
      </c>
      <c r="G39" s="5">
        <f>SUM(F36:F39)</f>
        <v>21754.709200000001</v>
      </c>
    </row>
    <row r="40" spans="1:7" ht="15" customHeight="1" x14ac:dyDescent="0.2">
      <c r="A40" s="6"/>
      <c r="B40" s="7"/>
      <c r="C40" s="2"/>
      <c r="D40" s="3"/>
      <c r="E40" s="4"/>
      <c r="F40" s="4"/>
      <c r="G40" s="5"/>
    </row>
    <row r="41" spans="1:7" ht="15" customHeight="1" x14ac:dyDescent="0.2">
      <c r="A41" s="1" t="s">
        <v>34</v>
      </c>
      <c r="B41" s="8" t="s">
        <v>35</v>
      </c>
      <c r="C41" s="2"/>
      <c r="D41" s="3"/>
      <c r="E41" s="4"/>
      <c r="F41" s="4"/>
      <c r="G41" s="5"/>
    </row>
    <row r="42" spans="1:7" ht="25.5" x14ac:dyDescent="0.2">
      <c r="A42" s="6" t="s">
        <v>3</v>
      </c>
      <c r="B42" s="9" t="s">
        <v>36</v>
      </c>
      <c r="C42" s="2">
        <v>416</v>
      </c>
      <c r="D42" s="3" t="s">
        <v>26</v>
      </c>
      <c r="E42" s="4">
        <v>1346.4</v>
      </c>
      <c r="F42" s="4">
        <f>+C42*E42</f>
        <v>560102.40000000002</v>
      </c>
      <c r="G42" s="5">
        <f>+F42</f>
        <v>560102.40000000002</v>
      </c>
    </row>
    <row r="43" spans="1:7" ht="15" customHeight="1" x14ac:dyDescent="0.2">
      <c r="A43" s="6"/>
      <c r="B43" s="9"/>
      <c r="C43" s="2"/>
      <c r="D43" s="3"/>
      <c r="E43" s="4"/>
      <c r="F43" s="4"/>
      <c r="G43" s="5"/>
    </row>
    <row r="44" spans="1:7" ht="15" customHeight="1" x14ac:dyDescent="0.2">
      <c r="A44" s="1" t="s">
        <v>37</v>
      </c>
      <c r="B44" s="8" t="s">
        <v>38</v>
      </c>
      <c r="C44" s="2"/>
      <c r="D44" s="3"/>
      <c r="E44" s="4"/>
      <c r="F44" s="4"/>
      <c r="G44" s="5"/>
    </row>
    <row r="45" spans="1:7" ht="25.5" x14ac:dyDescent="0.2">
      <c r="A45" s="6" t="s">
        <v>3</v>
      </c>
      <c r="B45" s="9" t="s">
        <v>39</v>
      </c>
      <c r="C45" s="2">
        <v>2</v>
      </c>
      <c r="D45" s="3" t="s">
        <v>40</v>
      </c>
      <c r="E45" s="4">
        <v>11115</v>
      </c>
      <c r="F45" s="4">
        <f>+C45*E45</f>
        <v>22230</v>
      </c>
      <c r="G45" s="10">
        <f>SUM(F45)</f>
        <v>22230</v>
      </c>
    </row>
    <row r="46" spans="1:7" ht="15" customHeight="1" x14ac:dyDescent="0.2">
      <c r="A46" s="6"/>
      <c r="B46" s="11"/>
      <c r="C46" s="2"/>
      <c r="D46" s="3"/>
      <c r="E46" s="4"/>
      <c r="F46" s="4"/>
      <c r="G46" s="10"/>
    </row>
    <row r="47" spans="1:7" ht="15" customHeight="1" x14ac:dyDescent="0.2">
      <c r="A47" s="1" t="s">
        <v>41</v>
      </c>
      <c r="B47" s="8" t="s">
        <v>42</v>
      </c>
      <c r="C47" s="2"/>
      <c r="D47" s="3"/>
      <c r="E47" s="4"/>
      <c r="F47" s="4"/>
      <c r="G47" s="5"/>
    </row>
    <row r="48" spans="1:7" ht="15" customHeight="1" x14ac:dyDescent="0.2">
      <c r="A48" s="6" t="s">
        <v>3</v>
      </c>
      <c r="B48" s="11" t="s">
        <v>43</v>
      </c>
      <c r="C48" s="2">
        <v>25.48</v>
      </c>
      <c r="D48" s="3" t="s">
        <v>26</v>
      </c>
      <c r="E48" s="4">
        <v>221.89</v>
      </c>
      <c r="F48" s="4">
        <f>+C48*E48</f>
        <v>5653.7572</v>
      </c>
      <c r="G48" s="10"/>
    </row>
    <row r="49" spans="1:7" ht="15" customHeight="1" x14ac:dyDescent="0.2">
      <c r="A49" s="6" t="s">
        <v>10</v>
      </c>
      <c r="B49" s="11" t="s">
        <v>44</v>
      </c>
      <c r="C49" s="2">
        <v>1</v>
      </c>
      <c r="D49" s="3" t="s">
        <v>45</v>
      </c>
      <c r="E49" s="4">
        <v>16345</v>
      </c>
      <c r="F49" s="4">
        <f>+C49*E49</f>
        <v>16345</v>
      </c>
      <c r="G49" s="10">
        <f>SUM(F48:F49)</f>
        <v>21998.7572</v>
      </c>
    </row>
    <row r="50" spans="1:7" ht="15" customHeight="1" x14ac:dyDescent="0.2">
      <c r="A50" s="6"/>
      <c r="B50" s="7"/>
      <c r="C50" s="2"/>
      <c r="D50" s="3"/>
      <c r="E50" s="4"/>
      <c r="F50" s="4"/>
      <c r="G50" s="5"/>
    </row>
    <row r="51" spans="1:7" ht="15" customHeight="1" x14ac:dyDescent="0.2">
      <c r="A51" s="6"/>
      <c r="B51" s="8" t="s">
        <v>46</v>
      </c>
      <c r="C51" s="2"/>
      <c r="D51" s="3"/>
      <c r="E51" s="4"/>
      <c r="F51" s="5" t="s">
        <v>47</v>
      </c>
      <c r="G51" s="5">
        <f>SUM(G17:G50)</f>
        <v>1102731.4132000001</v>
      </c>
    </row>
    <row r="52" spans="1:7" ht="15" customHeight="1" x14ac:dyDescent="0.2">
      <c r="A52" s="12"/>
      <c r="B52" s="7"/>
      <c r="C52" s="2"/>
      <c r="D52" s="3"/>
      <c r="E52" s="4"/>
      <c r="F52" s="4"/>
      <c r="G52" s="5"/>
    </row>
    <row r="53" spans="1:7" ht="15" customHeight="1" x14ac:dyDescent="0.2">
      <c r="A53" s="13" t="s">
        <v>86</v>
      </c>
      <c r="B53" s="14" t="s">
        <v>48</v>
      </c>
      <c r="C53" s="15"/>
      <c r="D53" s="16"/>
      <c r="E53" s="17"/>
      <c r="F53" s="4"/>
      <c r="G53" s="10"/>
    </row>
    <row r="54" spans="1:7" ht="15" customHeight="1" x14ac:dyDescent="0.2">
      <c r="A54" s="12"/>
      <c r="B54" s="18"/>
      <c r="C54" s="18"/>
      <c r="D54" s="16"/>
      <c r="E54" s="17"/>
      <c r="F54" s="4"/>
      <c r="G54" s="10"/>
    </row>
    <row r="55" spans="1:7" ht="15" customHeight="1" x14ac:dyDescent="0.2">
      <c r="A55" s="13" t="s">
        <v>1</v>
      </c>
      <c r="B55" s="15" t="s">
        <v>49</v>
      </c>
      <c r="C55" s="18"/>
      <c r="D55" s="16"/>
      <c r="E55" s="17"/>
      <c r="F55" s="4"/>
      <c r="G55" s="10"/>
    </row>
    <row r="56" spans="1:7" ht="15" customHeight="1" x14ac:dyDescent="0.2">
      <c r="A56" s="12" t="s">
        <v>3</v>
      </c>
      <c r="B56" s="18" t="s">
        <v>50</v>
      </c>
      <c r="C56" s="16">
        <v>1</v>
      </c>
      <c r="D56" s="12" t="s">
        <v>51</v>
      </c>
      <c r="E56" s="19">
        <v>7500</v>
      </c>
      <c r="F56" s="4">
        <f>+C56*E56</f>
        <v>7500</v>
      </c>
      <c r="G56" s="20">
        <f>+F56</f>
        <v>7500</v>
      </c>
    </row>
    <row r="57" spans="1:7" ht="15" customHeight="1" x14ac:dyDescent="0.2">
      <c r="A57" s="12"/>
      <c r="B57" s="18"/>
      <c r="C57" s="16"/>
      <c r="D57" s="12"/>
      <c r="E57" s="19"/>
      <c r="F57" s="4"/>
      <c r="G57" s="21"/>
    </row>
    <row r="58" spans="1:7" ht="15" customHeight="1" x14ac:dyDescent="0.2">
      <c r="A58" s="13" t="s">
        <v>6</v>
      </c>
      <c r="B58" s="15" t="s">
        <v>52</v>
      </c>
      <c r="C58" s="16"/>
      <c r="D58" s="12"/>
      <c r="E58" s="19"/>
      <c r="F58" s="4"/>
      <c r="G58" s="21"/>
    </row>
    <row r="59" spans="1:7" ht="15" customHeight="1" x14ac:dyDescent="0.2">
      <c r="A59" s="12" t="s">
        <v>3</v>
      </c>
      <c r="B59" s="18" t="s">
        <v>53</v>
      </c>
      <c r="C59" s="16">
        <v>15.16</v>
      </c>
      <c r="D59" s="12" t="s">
        <v>9</v>
      </c>
      <c r="E59" s="19">
        <v>2700</v>
      </c>
      <c r="F59" s="4">
        <f>+C59*E59</f>
        <v>40932</v>
      </c>
      <c r="G59" s="21"/>
    </row>
    <row r="60" spans="1:7" ht="15" customHeight="1" x14ac:dyDescent="0.2">
      <c r="A60" s="12" t="s">
        <v>10</v>
      </c>
      <c r="B60" s="18" t="s">
        <v>54</v>
      </c>
      <c r="C60" s="16">
        <v>7.58</v>
      </c>
      <c r="D60" s="12" t="s">
        <v>9</v>
      </c>
      <c r="E60" s="19">
        <f>E24</f>
        <v>89.12</v>
      </c>
      <c r="F60" s="4">
        <f>+C60*E60</f>
        <v>675.52960000000007</v>
      </c>
      <c r="G60" s="21"/>
    </row>
    <row r="61" spans="1:7" ht="15" customHeight="1" x14ac:dyDescent="0.2">
      <c r="A61" s="12" t="s">
        <v>12</v>
      </c>
      <c r="B61" s="18" t="s">
        <v>55</v>
      </c>
      <c r="C61" s="16">
        <v>9.85</v>
      </c>
      <c r="D61" s="12" t="s">
        <v>9</v>
      </c>
      <c r="E61" s="19">
        <f>E23</f>
        <v>395</v>
      </c>
      <c r="F61" s="4">
        <f>+C61*E61</f>
        <v>3890.75</v>
      </c>
      <c r="G61" s="20">
        <f>SUM(F59:F61)</f>
        <v>45498.279600000002</v>
      </c>
    </row>
    <row r="62" spans="1:7" ht="15" customHeight="1" x14ac:dyDescent="0.2">
      <c r="A62" s="12"/>
      <c r="B62" s="18"/>
      <c r="C62" s="16"/>
      <c r="D62" s="18"/>
      <c r="E62" s="19"/>
      <c r="F62" s="4"/>
      <c r="G62" s="21"/>
    </row>
    <row r="63" spans="1:7" ht="15" customHeight="1" x14ac:dyDescent="0.2">
      <c r="A63" s="13" t="s">
        <v>18</v>
      </c>
      <c r="B63" s="15" t="s">
        <v>56</v>
      </c>
      <c r="C63" s="16"/>
      <c r="D63" s="18"/>
      <c r="E63" s="19"/>
      <c r="F63" s="4"/>
      <c r="G63" s="21"/>
    </row>
    <row r="64" spans="1:7" ht="15" customHeight="1" x14ac:dyDescent="0.2">
      <c r="A64" s="12" t="s">
        <v>3</v>
      </c>
      <c r="B64" s="18" t="s">
        <v>57</v>
      </c>
      <c r="C64" s="16">
        <v>5.0599999999999996</v>
      </c>
      <c r="D64" s="12" t="s">
        <v>9</v>
      </c>
      <c r="E64" s="19">
        <f>E28</f>
        <v>9123.4</v>
      </c>
      <c r="F64" s="4">
        <f>+C64*E64</f>
        <v>46164.403999999995</v>
      </c>
      <c r="G64" s="21"/>
    </row>
    <row r="65" spans="1:7" ht="15" customHeight="1" x14ac:dyDescent="0.2">
      <c r="A65" s="12" t="s">
        <v>10</v>
      </c>
      <c r="B65" s="18" t="s">
        <v>58</v>
      </c>
      <c r="C65" s="16">
        <v>0.85</v>
      </c>
      <c r="D65" s="12" t="s">
        <v>9</v>
      </c>
      <c r="E65" s="19">
        <v>30793.1</v>
      </c>
      <c r="F65" s="4">
        <f>+C65*E65</f>
        <v>26174.134999999998</v>
      </c>
      <c r="G65" s="21"/>
    </row>
    <row r="66" spans="1:7" ht="15" customHeight="1" x14ac:dyDescent="0.2">
      <c r="A66" s="12" t="s">
        <v>12</v>
      </c>
      <c r="B66" s="18" t="s">
        <v>59</v>
      </c>
      <c r="C66" s="16">
        <v>12.99</v>
      </c>
      <c r="D66" s="12" t="s">
        <v>9</v>
      </c>
      <c r="E66" s="19">
        <v>15421.35</v>
      </c>
      <c r="F66" s="4">
        <f>+C66*E66</f>
        <v>200323.3365</v>
      </c>
      <c r="G66" s="20">
        <f>SUM(F64:F66)</f>
        <v>272661.87549999997</v>
      </c>
    </row>
    <row r="67" spans="1:7" ht="15" customHeight="1" x14ac:dyDescent="0.2">
      <c r="A67" s="12"/>
      <c r="B67" s="18"/>
      <c r="C67" s="16"/>
      <c r="D67" s="12"/>
      <c r="E67" s="19"/>
      <c r="F67" s="4"/>
      <c r="G67" s="21"/>
    </row>
    <row r="68" spans="1:7" ht="15" customHeight="1" x14ac:dyDescent="0.2">
      <c r="A68" s="13" t="s">
        <v>23</v>
      </c>
      <c r="B68" s="15" t="s">
        <v>60</v>
      </c>
      <c r="C68" s="16"/>
      <c r="D68" s="12"/>
      <c r="E68" s="19"/>
      <c r="F68" s="4"/>
      <c r="G68" s="21"/>
    </row>
    <row r="69" spans="1:7" ht="15" customHeight="1" x14ac:dyDescent="0.2">
      <c r="A69" s="12" t="s">
        <v>3</v>
      </c>
      <c r="B69" s="18" t="s">
        <v>61</v>
      </c>
      <c r="C69" s="16">
        <v>25.27</v>
      </c>
      <c r="D69" s="12" t="s">
        <v>26</v>
      </c>
      <c r="E69" s="19">
        <v>1024.8399999999999</v>
      </c>
      <c r="F69" s="4">
        <f>+C69*E69</f>
        <v>25897.706799999996</v>
      </c>
      <c r="G69" s="21"/>
    </row>
    <row r="70" spans="1:7" ht="15" customHeight="1" x14ac:dyDescent="0.2">
      <c r="A70" s="12" t="s">
        <v>10</v>
      </c>
      <c r="B70" s="18" t="s">
        <v>62</v>
      </c>
      <c r="C70" s="16">
        <v>56.89</v>
      </c>
      <c r="D70" s="12" t="s">
        <v>26</v>
      </c>
      <c r="E70" s="19">
        <v>1073.3399999999999</v>
      </c>
      <c r="F70" s="4">
        <f>+C70*E70</f>
        <v>61062.312599999997</v>
      </c>
      <c r="G70" s="20">
        <f>SUM(F69:F70)</f>
        <v>86960.01939999999</v>
      </c>
    </row>
    <row r="71" spans="1:7" ht="15" customHeight="1" x14ac:dyDescent="0.2">
      <c r="A71" s="12"/>
      <c r="B71" s="18"/>
      <c r="C71" s="16"/>
      <c r="D71" s="12"/>
      <c r="E71" s="19"/>
      <c r="F71" s="4"/>
      <c r="G71" s="21"/>
    </row>
    <row r="72" spans="1:7" ht="23.25" customHeight="1" x14ac:dyDescent="0.2">
      <c r="A72" s="12"/>
      <c r="B72" s="18"/>
      <c r="C72" s="16"/>
      <c r="D72" s="12"/>
      <c r="E72" s="19"/>
      <c r="F72" s="4"/>
      <c r="G72" s="21"/>
    </row>
    <row r="73" spans="1:7" ht="15" customHeight="1" x14ac:dyDescent="0.2">
      <c r="A73" s="13" t="s">
        <v>27</v>
      </c>
      <c r="B73" s="15" t="s">
        <v>63</v>
      </c>
      <c r="C73" s="16"/>
      <c r="D73" s="12"/>
      <c r="E73" s="19"/>
      <c r="F73" s="4"/>
      <c r="G73" s="21"/>
    </row>
    <row r="74" spans="1:7" ht="15" customHeight="1" x14ac:dyDescent="0.2">
      <c r="A74" s="12" t="s">
        <v>3</v>
      </c>
      <c r="B74" s="18" t="s">
        <v>64</v>
      </c>
      <c r="C74" s="16">
        <v>217.96</v>
      </c>
      <c r="D74" s="12" t="s">
        <v>26</v>
      </c>
      <c r="E74" s="19">
        <v>306.8</v>
      </c>
      <c r="F74" s="4">
        <f>+C74*E74</f>
        <v>66870.128000000012</v>
      </c>
      <c r="G74" s="21"/>
    </row>
    <row r="75" spans="1:7" ht="15" customHeight="1" x14ac:dyDescent="0.2">
      <c r="A75" s="12" t="s">
        <v>10</v>
      </c>
      <c r="B75" s="18" t="s">
        <v>65</v>
      </c>
      <c r="C75" s="16">
        <v>576.84</v>
      </c>
      <c r="D75" s="12" t="s">
        <v>33</v>
      </c>
      <c r="E75" s="19">
        <v>81.06</v>
      </c>
      <c r="F75" s="4">
        <f>+C75*E75</f>
        <v>46758.650400000006</v>
      </c>
      <c r="G75" s="10">
        <f>SUM(F74:F75)</f>
        <v>113628.77840000001</v>
      </c>
    </row>
    <row r="76" spans="1:7" ht="15" customHeight="1" x14ac:dyDescent="0.2">
      <c r="A76" s="12"/>
      <c r="B76" s="18"/>
      <c r="C76" s="16"/>
      <c r="D76" s="12"/>
      <c r="E76" s="19"/>
      <c r="F76" s="4"/>
      <c r="G76" s="21"/>
    </row>
    <row r="77" spans="1:7" ht="15" customHeight="1" x14ac:dyDescent="0.2">
      <c r="A77" s="13" t="s">
        <v>34</v>
      </c>
      <c r="B77" s="15" t="s">
        <v>66</v>
      </c>
      <c r="C77" s="16"/>
      <c r="D77" s="12"/>
      <c r="E77" s="19"/>
      <c r="F77" s="4"/>
      <c r="G77" s="21"/>
    </row>
    <row r="78" spans="1:7" ht="15" customHeight="1" x14ac:dyDescent="0.2">
      <c r="A78" s="12" t="s">
        <v>3</v>
      </c>
      <c r="B78" s="18" t="s">
        <v>67</v>
      </c>
      <c r="C78" s="16">
        <v>237.18</v>
      </c>
      <c r="D78" s="12" t="s">
        <v>26</v>
      </c>
      <c r="E78" s="19">
        <v>128.66999999999999</v>
      </c>
      <c r="F78" s="4">
        <f>+C78*E78</f>
        <v>30517.950599999996</v>
      </c>
      <c r="G78" s="21"/>
    </row>
    <row r="79" spans="1:7" ht="15" customHeight="1" x14ac:dyDescent="0.2">
      <c r="A79" s="12" t="s">
        <v>10</v>
      </c>
      <c r="B79" s="18" t="s">
        <v>68</v>
      </c>
      <c r="C79" s="16">
        <v>237.18</v>
      </c>
      <c r="D79" s="12" t="s">
        <v>26</v>
      </c>
      <c r="E79" s="19">
        <v>228.56</v>
      </c>
      <c r="F79" s="4">
        <f>+C79*E79</f>
        <v>54209.860800000002</v>
      </c>
      <c r="G79" s="10">
        <f>SUM(F78:F79)</f>
        <v>84727.811400000006</v>
      </c>
    </row>
    <row r="80" spans="1:7" ht="15" customHeight="1" x14ac:dyDescent="0.2">
      <c r="A80" s="12"/>
      <c r="B80" s="18"/>
      <c r="C80" s="18"/>
      <c r="D80" s="16"/>
      <c r="E80" s="17"/>
      <c r="F80" s="4"/>
      <c r="G80" s="10"/>
    </row>
    <row r="81" spans="1:7" ht="15" customHeight="1" x14ac:dyDescent="0.2">
      <c r="A81" s="12"/>
      <c r="B81" s="22" t="s">
        <v>69</v>
      </c>
      <c r="C81" s="23"/>
      <c r="E81" s="4"/>
      <c r="F81" s="5" t="s">
        <v>47</v>
      </c>
      <c r="G81" s="5">
        <f>SUM(G55:G80)</f>
        <v>610976.76429999992</v>
      </c>
    </row>
    <row r="82" spans="1:7" ht="15" customHeight="1" x14ac:dyDescent="0.2">
      <c r="A82" s="12"/>
      <c r="B82" s="49"/>
      <c r="C82" s="18"/>
      <c r="D82" s="16"/>
      <c r="E82" s="17"/>
      <c r="F82" s="4"/>
      <c r="G82" s="10"/>
    </row>
    <row r="83" spans="1:7" ht="15" customHeight="1" x14ac:dyDescent="0.2">
      <c r="A83" s="6"/>
      <c r="B83" s="8"/>
      <c r="C83" s="48"/>
      <c r="D83" s="41"/>
      <c r="E83" s="5"/>
      <c r="F83" s="5"/>
      <c r="G83" s="5"/>
    </row>
    <row r="84" spans="1:7" ht="15" customHeight="1" x14ac:dyDescent="0.2">
      <c r="A84" s="6"/>
      <c r="B84" s="8" t="s">
        <v>77</v>
      </c>
      <c r="C84" s="58"/>
      <c r="D84" s="58"/>
      <c r="E84" s="4"/>
      <c r="F84" s="5" t="s">
        <v>47</v>
      </c>
      <c r="G84" s="5">
        <f>SUM(G81,G51)</f>
        <v>1713708.1775</v>
      </c>
    </row>
    <row r="85" spans="1:7" ht="15" customHeight="1" x14ac:dyDescent="0.2">
      <c r="A85" s="6"/>
      <c r="B85" s="8"/>
      <c r="C85" s="2"/>
      <c r="D85" s="3"/>
      <c r="E85" s="4"/>
      <c r="F85" s="4"/>
      <c r="G85" s="5"/>
    </row>
    <row r="86" spans="1:7" ht="15" customHeight="1" x14ac:dyDescent="0.2">
      <c r="A86" s="43"/>
      <c r="B86" s="42" t="s">
        <v>78</v>
      </c>
      <c r="C86" s="4"/>
      <c r="D86" s="3"/>
      <c r="E86" s="4"/>
      <c r="F86" s="4"/>
      <c r="G86" s="5"/>
    </row>
    <row r="87" spans="1:7" ht="15" customHeight="1" x14ac:dyDescent="0.2">
      <c r="A87" s="43"/>
      <c r="B87" s="11" t="s">
        <v>88</v>
      </c>
      <c r="C87" s="50">
        <v>0.1</v>
      </c>
      <c r="D87" s="3"/>
      <c r="E87" s="4"/>
      <c r="F87" s="4">
        <f>+G84*C87</f>
        <v>171370.81775000002</v>
      </c>
      <c r="G87" s="5"/>
    </row>
    <row r="88" spans="1:7" ht="15" customHeight="1" x14ac:dyDescent="0.2">
      <c r="A88" s="43"/>
      <c r="B88" s="11" t="s">
        <v>79</v>
      </c>
      <c r="C88" s="50">
        <v>0.03</v>
      </c>
      <c r="D88" s="3"/>
      <c r="E88" s="4"/>
      <c r="F88" s="4">
        <f>+G84*C88</f>
        <v>51411.245324999996</v>
      </c>
      <c r="G88" s="5"/>
    </row>
    <row r="89" spans="1:7" ht="15" customHeight="1" x14ac:dyDescent="0.2">
      <c r="A89" s="43"/>
      <c r="B89" s="11" t="s">
        <v>80</v>
      </c>
      <c r="C89" s="50">
        <v>2.75E-2</v>
      </c>
      <c r="D89" s="3"/>
      <c r="E89" s="4"/>
      <c r="F89" s="4">
        <f>+G84*C89</f>
        <v>47126.974881249997</v>
      </c>
      <c r="G89" s="5"/>
    </row>
    <row r="90" spans="1:7" ht="15" customHeight="1" x14ac:dyDescent="0.2">
      <c r="A90" s="43"/>
      <c r="B90" s="11" t="s">
        <v>81</v>
      </c>
      <c r="C90" s="50">
        <v>4.4999999999999998E-2</v>
      </c>
      <c r="D90" s="3"/>
      <c r="E90" s="4"/>
      <c r="F90" s="4">
        <f>+G84*C90</f>
        <v>77116.867987499994</v>
      </c>
      <c r="G90" s="5"/>
    </row>
    <row r="91" spans="1:7" ht="15" customHeight="1" x14ac:dyDescent="0.2">
      <c r="A91" s="43"/>
      <c r="B91" s="11" t="s">
        <v>82</v>
      </c>
      <c r="C91" s="50">
        <v>0.01</v>
      </c>
      <c r="D91" s="12"/>
      <c r="E91" s="46"/>
      <c r="F91" s="4">
        <f>+G84*C91</f>
        <v>17137.081774999999</v>
      </c>
      <c r="G91" s="47"/>
    </row>
    <row r="92" spans="1:7" ht="15" customHeight="1" x14ac:dyDescent="0.2">
      <c r="A92" s="43"/>
      <c r="B92" s="11" t="s">
        <v>83</v>
      </c>
      <c r="C92" s="50">
        <v>1E-3</v>
      </c>
      <c r="D92" s="3"/>
      <c r="E92" s="4"/>
      <c r="F92" s="4">
        <f>+G84*C92</f>
        <v>1713.7081774999999</v>
      </c>
      <c r="G92" s="5"/>
    </row>
    <row r="93" spans="1:7" ht="15" customHeight="1" x14ac:dyDescent="0.2">
      <c r="A93" s="43"/>
      <c r="B93" s="11" t="s">
        <v>87</v>
      </c>
      <c r="C93" s="50">
        <v>0.18</v>
      </c>
      <c r="D93" s="3"/>
      <c r="E93" s="4"/>
      <c r="F93" s="4">
        <f>C93*F87</f>
        <v>30846.747195000004</v>
      </c>
      <c r="G93" s="5"/>
    </row>
    <row r="94" spans="1:7" ht="15" customHeight="1" x14ac:dyDescent="0.2">
      <c r="A94" s="43"/>
      <c r="B94" s="11"/>
      <c r="C94" s="51"/>
      <c r="D94" s="3"/>
      <c r="E94" s="4"/>
      <c r="F94" s="4"/>
      <c r="G94" s="5">
        <f>SUM(F87:F94)</f>
        <v>396723.44309125002</v>
      </c>
    </row>
    <row r="95" spans="1:7" ht="15" customHeight="1" x14ac:dyDescent="0.2">
      <c r="A95" s="43"/>
      <c r="B95" s="11"/>
      <c r="C95" s="50"/>
      <c r="D95" s="3"/>
      <c r="E95" s="4"/>
      <c r="F95" s="4"/>
      <c r="G95" s="5"/>
    </row>
    <row r="96" spans="1:7" ht="15" customHeight="1" x14ac:dyDescent="0.2">
      <c r="A96" s="43"/>
      <c r="B96" s="8" t="s">
        <v>84</v>
      </c>
      <c r="C96" s="50"/>
      <c r="D96" s="3"/>
      <c r="E96" s="4"/>
      <c r="F96" s="5" t="s">
        <v>47</v>
      </c>
      <c r="G96" s="5">
        <f>+G94+G84</f>
        <v>2110431.6205912502</v>
      </c>
    </row>
    <row r="97" spans="1:7" ht="15" customHeight="1" x14ac:dyDescent="0.2">
      <c r="A97" s="43"/>
      <c r="C97" s="2"/>
      <c r="D97" s="3"/>
      <c r="E97" s="4"/>
    </row>
    <row r="98" spans="1:7" ht="15" customHeight="1" x14ac:dyDescent="0.2">
      <c r="A98" s="6"/>
    </row>
    <row r="99" spans="1:7" ht="15" customHeight="1" x14ac:dyDescent="0.2">
      <c r="A99" s="6"/>
      <c r="B99" s="8"/>
      <c r="C99" s="2"/>
      <c r="D99" s="3"/>
      <c r="E99" s="4"/>
      <c r="F99" s="4"/>
      <c r="G99" s="5"/>
    </row>
    <row r="100" spans="1:7" ht="15" customHeight="1" x14ac:dyDescent="0.2">
      <c r="A100" s="6"/>
      <c r="B100" s="8"/>
      <c r="C100" s="2"/>
      <c r="D100" s="3"/>
      <c r="E100" s="4"/>
      <c r="F100" s="4"/>
      <c r="G100" s="5"/>
    </row>
    <row r="101" spans="1:7" ht="15" customHeight="1" x14ac:dyDescent="0.2">
      <c r="A101" s="6"/>
      <c r="B101" s="8"/>
      <c r="C101" s="2"/>
      <c r="D101" s="3"/>
      <c r="E101" s="4"/>
      <c r="F101" s="4"/>
      <c r="G101" s="5"/>
    </row>
    <row r="102" spans="1:7" ht="15" customHeight="1" x14ac:dyDescent="0.2">
      <c r="A102" s="6"/>
      <c r="B102" s="8"/>
      <c r="C102" s="2"/>
      <c r="D102" s="3"/>
      <c r="E102" s="4"/>
      <c r="F102" s="4"/>
      <c r="G102" s="5"/>
    </row>
    <row r="103" spans="1:7" ht="15" customHeight="1" x14ac:dyDescent="0.2">
      <c r="A103" s="6"/>
      <c r="B103" s="8"/>
      <c r="C103" s="2"/>
      <c r="D103" s="3"/>
      <c r="E103" s="4"/>
      <c r="F103" s="4"/>
      <c r="G103" s="5"/>
    </row>
    <row r="104" spans="1:7" ht="15" customHeight="1" x14ac:dyDescent="0.2">
      <c r="A104" s="6"/>
      <c r="B104" s="8"/>
      <c r="C104" s="2"/>
      <c r="D104" s="3"/>
      <c r="E104" s="4"/>
      <c r="F104" s="4"/>
      <c r="G104" s="5"/>
    </row>
    <row r="105" spans="1:7" ht="15" customHeight="1" x14ac:dyDescent="0.2">
      <c r="A105" s="6"/>
      <c r="B105" s="8"/>
      <c r="C105" s="2"/>
      <c r="D105" s="3"/>
      <c r="E105" s="4"/>
      <c r="F105" s="4"/>
      <c r="G105" s="5"/>
    </row>
    <row r="106" spans="1:7" ht="15" customHeight="1" x14ac:dyDescent="0.2">
      <c r="A106" s="6"/>
      <c r="B106" s="8"/>
      <c r="C106" s="2"/>
      <c r="D106" s="3"/>
      <c r="E106" s="4"/>
      <c r="F106" s="4"/>
      <c r="G106" s="5"/>
    </row>
    <row r="107" spans="1:7" ht="15" customHeight="1" x14ac:dyDescent="0.2">
      <c r="A107" s="6"/>
      <c r="B107" s="8"/>
      <c r="C107" s="2"/>
      <c r="D107" s="3"/>
      <c r="E107" s="4"/>
      <c r="F107" s="4"/>
      <c r="G107" s="5"/>
    </row>
    <row r="108" spans="1:7" ht="15" customHeight="1" x14ac:dyDescent="0.2">
      <c r="A108" s="6"/>
      <c r="B108" s="8"/>
      <c r="C108" s="2"/>
      <c r="D108" s="3"/>
      <c r="E108" s="4"/>
      <c r="F108" s="4"/>
      <c r="G108" s="5"/>
    </row>
    <row r="109" spans="1:7" ht="15" customHeight="1" x14ac:dyDescent="0.25">
      <c r="A109" s="38"/>
      <c r="B109" s="8"/>
      <c r="C109" s="2"/>
      <c r="D109" s="3"/>
      <c r="E109" s="4"/>
      <c r="F109" s="4"/>
      <c r="G109" s="5"/>
    </row>
    <row r="110" spans="1:7" ht="15" customHeight="1" x14ac:dyDescent="0.25">
      <c r="A110" s="38"/>
      <c r="B110" s="8"/>
      <c r="C110" s="2"/>
      <c r="D110" s="3"/>
      <c r="E110" s="4"/>
      <c r="F110" s="4"/>
      <c r="G110" s="5"/>
    </row>
    <row r="111" spans="1:7" ht="15" customHeight="1" x14ac:dyDescent="0.25">
      <c r="A111" s="38"/>
      <c r="B111" s="8"/>
      <c r="C111" s="2"/>
      <c r="D111" s="3"/>
      <c r="E111" s="4"/>
      <c r="F111" s="4"/>
      <c r="G111" s="5"/>
    </row>
    <row r="112" spans="1:7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customHeight="1" x14ac:dyDescent="0.2"/>
    <row r="124" ht="15" customHeight="1" x14ac:dyDescent="0.2"/>
    <row r="125" ht="15" customHeight="1" x14ac:dyDescent="0.2"/>
    <row r="126" ht="15" customHeight="1" x14ac:dyDescent="0.2"/>
    <row r="127" ht="15" customHeight="1" x14ac:dyDescent="0.2"/>
    <row r="128" ht="15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customHeight="1" x14ac:dyDescent="0.2"/>
    <row r="138" ht="15" customHeight="1" x14ac:dyDescent="0.2"/>
    <row r="139" ht="15" customHeight="1" x14ac:dyDescent="0.2"/>
    <row r="140" ht="15" customHeight="1" x14ac:dyDescent="0.2"/>
    <row r="141" ht="15" customHeight="1" x14ac:dyDescent="0.2"/>
    <row r="142" ht="15" customHeight="1" x14ac:dyDescent="0.2"/>
    <row r="143" ht="15" customHeight="1" x14ac:dyDescent="0.2"/>
    <row r="144" ht="15" customHeight="1" x14ac:dyDescent="0.2"/>
    <row r="145" ht="15" customHeight="1" x14ac:dyDescent="0.2"/>
    <row r="146" ht="15" customHeight="1" x14ac:dyDescent="0.2"/>
    <row r="147" ht="15" customHeight="1" x14ac:dyDescent="0.2"/>
    <row r="148" ht="15" customHeight="1" x14ac:dyDescent="0.2"/>
    <row r="149" ht="15" customHeight="1" x14ac:dyDescent="0.2"/>
    <row r="150" ht="15" customHeight="1" x14ac:dyDescent="0.2"/>
    <row r="151" ht="15" customHeight="1" x14ac:dyDescent="0.2"/>
    <row r="152" ht="15" customHeight="1" x14ac:dyDescent="0.2"/>
    <row r="153" ht="15" customHeight="1" x14ac:dyDescent="0.2"/>
    <row r="154" ht="15" customHeight="1" x14ac:dyDescent="0.2"/>
    <row r="155" ht="15" customHeight="1" x14ac:dyDescent="0.2"/>
    <row r="156" ht="15" customHeight="1" x14ac:dyDescent="0.2"/>
    <row r="157" ht="15" customHeight="1" x14ac:dyDescent="0.2"/>
    <row r="158" ht="15" customHeight="1" x14ac:dyDescent="0.2"/>
    <row r="159" ht="15" customHeight="1" x14ac:dyDescent="0.2"/>
    <row r="160" ht="15" customHeight="1" x14ac:dyDescent="0.2"/>
    <row r="161" ht="15" customHeight="1" x14ac:dyDescent="0.2"/>
    <row r="162" ht="15" customHeight="1" x14ac:dyDescent="0.2"/>
    <row r="163" ht="15" customHeight="1" x14ac:dyDescent="0.2"/>
    <row r="164" ht="15" customHeight="1" x14ac:dyDescent="0.2"/>
    <row r="165" ht="15" customHeight="1" x14ac:dyDescent="0.2"/>
    <row r="166" ht="15" customHeight="1" x14ac:dyDescent="0.2"/>
    <row r="167" ht="15" customHeight="1" x14ac:dyDescent="0.2"/>
    <row r="168" ht="15" customHeight="1" x14ac:dyDescent="0.2"/>
    <row r="169" ht="15" customHeight="1" x14ac:dyDescent="0.2"/>
    <row r="170" ht="15" customHeight="1" x14ac:dyDescent="0.2"/>
    <row r="171" ht="15" customHeight="1" x14ac:dyDescent="0.2"/>
    <row r="172" ht="15" customHeight="1" x14ac:dyDescent="0.2"/>
    <row r="173" ht="15" customHeight="1" x14ac:dyDescent="0.2"/>
    <row r="174" ht="15" customHeight="1" x14ac:dyDescent="0.2"/>
    <row r="175" ht="15" customHeight="1" x14ac:dyDescent="0.2"/>
    <row r="176" ht="15" customHeight="1" x14ac:dyDescent="0.2"/>
    <row r="177" ht="15" customHeight="1" x14ac:dyDescent="0.2"/>
    <row r="178" ht="15" customHeight="1" x14ac:dyDescent="0.2"/>
    <row r="179" ht="15" customHeight="1" x14ac:dyDescent="0.2"/>
    <row r="180" ht="15" customHeight="1" x14ac:dyDescent="0.2"/>
    <row r="181" ht="15" customHeight="1" x14ac:dyDescent="0.2"/>
    <row r="182" ht="15" customHeight="1" x14ac:dyDescent="0.2"/>
    <row r="183" ht="15" customHeight="1" x14ac:dyDescent="0.2"/>
    <row r="184" ht="15" customHeight="1" x14ac:dyDescent="0.2"/>
    <row r="185" ht="15" customHeight="1" x14ac:dyDescent="0.2"/>
    <row r="186" ht="15" customHeight="1" x14ac:dyDescent="0.2"/>
  </sheetData>
  <mergeCells count="5">
    <mergeCell ref="C84:D84"/>
    <mergeCell ref="A5:G5"/>
    <mergeCell ref="A8:G8"/>
    <mergeCell ref="A11:G11"/>
    <mergeCell ref="A10:G10"/>
  </mergeCells>
  <pageMargins left="0.75" right="0.75" top="1" bottom="1" header="0" footer="0"/>
  <pageSetup paperSize="9" scale="77" orientation="portrait" verticalDpi="300" r:id="rId1"/>
  <headerFooter alignWithMargins="0"/>
  <rowBreaks count="1" manualBreakCount="1">
    <brk id="52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87"/>
  <sheetViews>
    <sheetView tabSelected="1" topLeftCell="A7" workbookViewId="0">
      <selection activeCell="F99" sqref="F99"/>
    </sheetView>
  </sheetViews>
  <sheetFormatPr baseColWidth="10" defaultRowHeight="12.75" x14ac:dyDescent="0.2"/>
  <cols>
    <col min="1" max="1" width="6.28515625" style="52" customWidth="1"/>
    <col min="2" max="2" width="30.7109375" style="25" customWidth="1"/>
    <col min="3" max="3" width="7.5703125" style="25" customWidth="1"/>
    <col min="4" max="4" width="6.7109375" style="25" customWidth="1"/>
    <col min="5" max="5" width="11" style="25" customWidth="1"/>
    <col min="6" max="6" width="13.42578125" style="25" bestFit="1" customWidth="1"/>
    <col min="7" max="7" width="14.140625" style="25" customWidth="1"/>
    <col min="8" max="256" width="9.140625" style="25" customWidth="1"/>
    <col min="257" max="257" width="6.28515625" style="25" customWidth="1"/>
    <col min="258" max="258" width="30.7109375" style="25" customWidth="1"/>
    <col min="259" max="259" width="7" style="25" customWidth="1"/>
    <col min="260" max="260" width="5.85546875" style="25" customWidth="1"/>
    <col min="261" max="261" width="11" style="25" customWidth="1"/>
    <col min="262" max="262" width="13.42578125" style="25" bestFit="1" customWidth="1"/>
    <col min="263" max="263" width="14.140625" style="25" customWidth="1"/>
    <col min="264" max="512" width="9.140625" style="25" customWidth="1"/>
    <col min="513" max="513" width="6.28515625" style="25" customWidth="1"/>
    <col min="514" max="514" width="30.7109375" style="25" customWidth="1"/>
    <col min="515" max="515" width="7" style="25" customWidth="1"/>
    <col min="516" max="516" width="5.85546875" style="25" customWidth="1"/>
    <col min="517" max="517" width="11" style="25" customWidth="1"/>
    <col min="518" max="518" width="13.42578125" style="25" bestFit="1" customWidth="1"/>
    <col min="519" max="519" width="14.140625" style="25" customWidth="1"/>
    <col min="520" max="768" width="9.140625" style="25" customWidth="1"/>
    <col min="769" max="769" width="6.28515625" style="25" customWidth="1"/>
    <col min="770" max="770" width="30.7109375" style="25" customWidth="1"/>
    <col min="771" max="771" width="7" style="25" customWidth="1"/>
    <col min="772" max="772" width="5.85546875" style="25" customWidth="1"/>
    <col min="773" max="773" width="11" style="25" customWidth="1"/>
    <col min="774" max="774" width="13.42578125" style="25" bestFit="1" customWidth="1"/>
    <col min="775" max="775" width="14.140625" style="25" customWidth="1"/>
    <col min="776" max="1024" width="9.140625" style="25" customWidth="1"/>
    <col min="1025" max="1025" width="6.28515625" style="25" customWidth="1"/>
    <col min="1026" max="1026" width="30.7109375" style="25" customWidth="1"/>
    <col min="1027" max="1027" width="7" style="25" customWidth="1"/>
    <col min="1028" max="1028" width="5.85546875" style="25" customWidth="1"/>
    <col min="1029" max="1029" width="11" style="25" customWidth="1"/>
    <col min="1030" max="1030" width="13.42578125" style="25" bestFit="1" customWidth="1"/>
    <col min="1031" max="1031" width="14.140625" style="25" customWidth="1"/>
    <col min="1032" max="1280" width="9.140625" style="25" customWidth="1"/>
    <col min="1281" max="1281" width="6.28515625" style="25" customWidth="1"/>
    <col min="1282" max="1282" width="30.7109375" style="25" customWidth="1"/>
    <col min="1283" max="1283" width="7" style="25" customWidth="1"/>
    <col min="1284" max="1284" width="5.85546875" style="25" customWidth="1"/>
    <col min="1285" max="1285" width="11" style="25" customWidth="1"/>
    <col min="1286" max="1286" width="13.42578125" style="25" bestFit="1" customWidth="1"/>
    <col min="1287" max="1287" width="14.140625" style="25" customWidth="1"/>
    <col min="1288" max="1536" width="9.140625" style="25" customWidth="1"/>
    <col min="1537" max="1537" width="6.28515625" style="25" customWidth="1"/>
    <col min="1538" max="1538" width="30.7109375" style="25" customWidth="1"/>
    <col min="1539" max="1539" width="7" style="25" customWidth="1"/>
    <col min="1540" max="1540" width="5.85546875" style="25" customWidth="1"/>
    <col min="1541" max="1541" width="11" style="25" customWidth="1"/>
    <col min="1542" max="1542" width="13.42578125" style="25" bestFit="1" customWidth="1"/>
    <col min="1543" max="1543" width="14.140625" style="25" customWidth="1"/>
    <col min="1544" max="1792" width="9.140625" style="25" customWidth="1"/>
    <col min="1793" max="1793" width="6.28515625" style="25" customWidth="1"/>
    <col min="1794" max="1794" width="30.7109375" style="25" customWidth="1"/>
    <col min="1795" max="1795" width="7" style="25" customWidth="1"/>
    <col min="1796" max="1796" width="5.85546875" style="25" customWidth="1"/>
    <col min="1797" max="1797" width="11" style="25" customWidth="1"/>
    <col min="1798" max="1798" width="13.42578125" style="25" bestFit="1" customWidth="1"/>
    <col min="1799" max="1799" width="14.140625" style="25" customWidth="1"/>
    <col min="1800" max="2048" width="9.140625" style="25" customWidth="1"/>
    <col min="2049" max="2049" width="6.28515625" style="25" customWidth="1"/>
    <col min="2050" max="2050" width="30.7109375" style="25" customWidth="1"/>
    <col min="2051" max="2051" width="7" style="25" customWidth="1"/>
    <col min="2052" max="2052" width="5.85546875" style="25" customWidth="1"/>
    <col min="2053" max="2053" width="11" style="25" customWidth="1"/>
    <col min="2054" max="2054" width="13.42578125" style="25" bestFit="1" customWidth="1"/>
    <col min="2055" max="2055" width="14.140625" style="25" customWidth="1"/>
    <col min="2056" max="2304" width="9.140625" style="25" customWidth="1"/>
    <col min="2305" max="2305" width="6.28515625" style="25" customWidth="1"/>
    <col min="2306" max="2306" width="30.7109375" style="25" customWidth="1"/>
    <col min="2307" max="2307" width="7" style="25" customWidth="1"/>
    <col min="2308" max="2308" width="5.85546875" style="25" customWidth="1"/>
    <col min="2309" max="2309" width="11" style="25" customWidth="1"/>
    <col min="2310" max="2310" width="13.42578125" style="25" bestFit="1" customWidth="1"/>
    <col min="2311" max="2311" width="14.140625" style="25" customWidth="1"/>
    <col min="2312" max="2560" width="9.140625" style="25" customWidth="1"/>
    <col min="2561" max="2561" width="6.28515625" style="25" customWidth="1"/>
    <col min="2562" max="2562" width="30.7109375" style="25" customWidth="1"/>
    <col min="2563" max="2563" width="7" style="25" customWidth="1"/>
    <col min="2564" max="2564" width="5.85546875" style="25" customWidth="1"/>
    <col min="2565" max="2565" width="11" style="25" customWidth="1"/>
    <col min="2566" max="2566" width="13.42578125" style="25" bestFit="1" customWidth="1"/>
    <col min="2567" max="2567" width="14.140625" style="25" customWidth="1"/>
    <col min="2568" max="2816" width="9.140625" style="25" customWidth="1"/>
    <col min="2817" max="2817" width="6.28515625" style="25" customWidth="1"/>
    <col min="2818" max="2818" width="30.7109375" style="25" customWidth="1"/>
    <col min="2819" max="2819" width="7" style="25" customWidth="1"/>
    <col min="2820" max="2820" width="5.85546875" style="25" customWidth="1"/>
    <col min="2821" max="2821" width="11" style="25" customWidth="1"/>
    <col min="2822" max="2822" width="13.42578125" style="25" bestFit="1" customWidth="1"/>
    <col min="2823" max="2823" width="14.140625" style="25" customWidth="1"/>
    <col min="2824" max="3072" width="9.140625" style="25" customWidth="1"/>
    <col min="3073" max="3073" width="6.28515625" style="25" customWidth="1"/>
    <col min="3074" max="3074" width="30.7109375" style="25" customWidth="1"/>
    <col min="3075" max="3075" width="7" style="25" customWidth="1"/>
    <col min="3076" max="3076" width="5.85546875" style="25" customWidth="1"/>
    <col min="3077" max="3077" width="11" style="25" customWidth="1"/>
    <col min="3078" max="3078" width="13.42578125" style="25" bestFit="1" customWidth="1"/>
    <col min="3079" max="3079" width="14.140625" style="25" customWidth="1"/>
    <col min="3080" max="3328" width="9.140625" style="25" customWidth="1"/>
    <col min="3329" max="3329" width="6.28515625" style="25" customWidth="1"/>
    <col min="3330" max="3330" width="30.7109375" style="25" customWidth="1"/>
    <col min="3331" max="3331" width="7" style="25" customWidth="1"/>
    <col min="3332" max="3332" width="5.85546875" style="25" customWidth="1"/>
    <col min="3333" max="3333" width="11" style="25" customWidth="1"/>
    <col min="3334" max="3334" width="13.42578125" style="25" bestFit="1" customWidth="1"/>
    <col min="3335" max="3335" width="14.140625" style="25" customWidth="1"/>
    <col min="3336" max="3584" width="9.140625" style="25" customWidth="1"/>
    <col min="3585" max="3585" width="6.28515625" style="25" customWidth="1"/>
    <col min="3586" max="3586" width="30.7109375" style="25" customWidth="1"/>
    <col min="3587" max="3587" width="7" style="25" customWidth="1"/>
    <col min="3588" max="3588" width="5.85546875" style="25" customWidth="1"/>
    <col min="3589" max="3589" width="11" style="25" customWidth="1"/>
    <col min="3590" max="3590" width="13.42578125" style="25" bestFit="1" customWidth="1"/>
    <col min="3591" max="3591" width="14.140625" style="25" customWidth="1"/>
    <col min="3592" max="3840" width="9.140625" style="25" customWidth="1"/>
    <col min="3841" max="3841" width="6.28515625" style="25" customWidth="1"/>
    <col min="3842" max="3842" width="30.7109375" style="25" customWidth="1"/>
    <col min="3843" max="3843" width="7" style="25" customWidth="1"/>
    <col min="3844" max="3844" width="5.85546875" style="25" customWidth="1"/>
    <col min="3845" max="3845" width="11" style="25" customWidth="1"/>
    <col min="3846" max="3846" width="13.42578125" style="25" bestFit="1" customWidth="1"/>
    <col min="3847" max="3847" width="14.140625" style="25" customWidth="1"/>
    <col min="3848" max="4096" width="9.140625" style="25" customWidth="1"/>
    <col min="4097" max="4097" width="6.28515625" style="25" customWidth="1"/>
    <col min="4098" max="4098" width="30.7109375" style="25" customWidth="1"/>
    <col min="4099" max="4099" width="7" style="25" customWidth="1"/>
    <col min="4100" max="4100" width="5.85546875" style="25" customWidth="1"/>
    <col min="4101" max="4101" width="11" style="25" customWidth="1"/>
    <col min="4102" max="4102" width="13.42578125" style="25" bestFit="1" customWidth="1"/>
    <col min="4103" max="4103" width="14.140625" style="25" customWidth="1"/>
    <col min="4104" max="4352" width="9.140625" style="25" customWidth="1"/>
    <col min="4353" max="4353" width="6.28515625" style="25" customWidth="1"/>
    <col min="4354" max="4354" width="30.7109375" style="25" customWidth="1"/>
    <col min="4355" max="4355" width="7" style="25" customWidth="1"/>
    <col min="4356" max="4356" width="5.85546875" style="25" customWidth="1"/>
    <col min="4357" max="4357" width="11" style="25" customWidth="1"/>
    <col min="4358" max="4358" width="13.42578125" style="25" bestFit="1" customWidth="1"/>
    <col min="4359" max="4359" width="14.140625" style="25" customWidth="1"/>
    <col min="4360" max="4608" width="9.140625" style="25" customWidth="1"/>
    <col min="4609" max="4609" width="6.28515625" style="25" customWidth="1"/>
    <col min="4610" max="4610" width="30.7109375" style="25" customWidth="1"/>
    <col min="4611" max="4611" width="7" style="25" customWidth="1"/>
    <col min="4612" max="4612" width="5.85546875" style="25" customWidth="1"/>
    <col min="4613" max="4613" width="11" style="25" customWidth="1"/>
    <col min="4614" max="4614" width="13.42578125" style="25" bestFit="1" customWidth="1"/>
    <col min="4615" max="4615" width="14.140625" style="25" customWidth="1"/>
    <col min="4616" max="4864" width="9.140625" style="25" customWidth="1"/>
    <col min="4865" max="4865" width="6.28515625" style="25" customWidth="1"/>
    <col min="4866" max="4866" width="30.7109375" style="25" customWidth="1"/>
    <col min="4867" max="4867" width="7" style="25" customWidth="1"/>
    <col min="4868" max="4868" width="5.85546875" style="25" customWidth="1"/>
    <col min="4869" max="4869" width="11" style="25" customWidth="1"/>
    <col min="4870" max="4870" width="13.42578125" style="25" bestFit="1" customWidth="1"/>
    <col min="4871" max="4871" width="14.140625" style="25" customWidth="1"/>
    <col min="4872" max="5120" width="9.140625" style="25" customWidth="1"/>
    <col min="5121" max="5121" width="6.28515625" style="25" customWidth="1"/>
    <col min="5122" max="5122" width="30.7109375" style="25" customWidth="1"/>
    <col min="5123" max="5123" width="7" style="25" customWidth="1"/>
    <col min="5124" max="5124" width="5.85546875" style="25" customWidth="1"/>
    <col min="5125" max="5125" width="11" style="25" customWidth="1"/>
    <col min="5126" max="5126" width="13.42578125" style="25" bestFit="1" customWidth="1"/>
    <col min="5127" max="5127" width="14.140625" style="25" customWidth="1"/>
    <col min="5128" max="5376" width="9.140625" style="25" customWidth="1"/>
    <col min="5377" max="5377" width="6.28515625" style="25" customWidth="1"/>
    <col min="5378" max="5378" width="30.7109375" style="25" customWidth="1"/>
    <col min="5379" max="5379" width="7" style="25" customWidth="1"/>
    <col min="5380" max="5380" width="5.85546875" style="25" customWidth="1"/>
    <col min="5381" max="5381" width="11" style="25" customWidth="1"/>
    <col min="5382" max="5382" width="13.42578125" style="25" bestFit="1" customWidth="1"/>
    <col min="5383" max="5383" width="14.140625" style="25" customWidth="1"/>
    <col min="5384" max="5632" width="9.140625" style="25" customWidth="1"/>
    <col min="5633" max="5633" width="6.28515625" style="25" customWidth="1"/>
    <col min="5634" max="5634" width="30.7109375" style="25" customWidth="1"/>
    <col min="5635" max="5635" width="7" style="25" customWidth="1"/>
    <col min="5636" max="5636" width="5.85546875" style="25" customWidth="1"/>
    <col min="5637" max="5637" width="11" style="25" customWidth="1"/>
    <col min="5638" max="5638" width="13.42578125" style="25" bestFit="1" customWidth="1"/>
    <col min="5639" max="5639" width="14.140625" style="25" customWidth="1"/>
    <col min="5640" max="5888" width="9.140625" style="25" customWidth="1"/>
    <col min="5889" max="5889" width="6.28515625" style="25" customWidth="1"/>
    <col min="5890" max="5890" width="30.7109375" style="25" customWidth="1"/>
    <col min="5891" max="5891" width="7" style="25" customWidth="1"/>
    <col min="5892" max="5892" width="5.85546875" style="25" customWidth="1"/>
    <col min="5893" max="5893" width="11" style="25" customWidth="1"/>
    <col min="5894" max="5894" width="13.42578125" style="25" bestFit="1" customWidth="1"/>
    <col min="5895" max="5895" width="14.140625" style="25" customWidth="1"/>
    <col min="5896" max="6144" width="9.140625" style="25" customWidth="1"/>
    <col min="6145" max="6145" width="6.28515625" style="25" customWidth="1"/>
    <col min="6146" max="6146" width="30.7109375" style="25" customWidth="1"/>
    <col min="6147" max="6147" width="7" style="25" customWidth="1"/>
    <col min="6148" max="6148" width="5.85546875" style="25" customWidth="1"/>
    <col min="6149" max="6149" width="11" style="25" customWidth="1"/>
    <col min="6150" max="6150" width="13.42578125" style="25" bestFit="1" customWidth="1"/>
    <col min="6151" max="6151" width="14.140625" style="25" customWidth="1"/>
    <col min="6152" max="6400" width="9.140625" style="25" customWidth="1"/>
    <col min="6401" max="6401" width="6.28515625" style="25" customWidth="1"/>
    <col min="6402" max="6402" width="30.7109375" style="25" customWidth="1"/>
    <col min="6403" max="6403" width="7" style="25" customWidth="1"/>
    <col min="6404" max="6404" width="5.85546875" style="25" customWidth="1"/>
    <col min="6405" max="6405" width="11" style="25" customWidth="1"/>
    <col min="6406" max="6406" width="13.42578125" style="25" bestFit="1" customWidth="1"/>
    <col min="6407" max="6407" width="14.140625" style="25" customWidth="1"/>
    <col min="6408" max="6656" width="9.140625" style="25" customWidth="1"/>
    <col min="6657" max="6657" width="6.28515625" style="25" customWidth="1"/>
    <col min="6658" max="6658" width="30.7109375" style="25" customWidth="1"/>
    <col min="6659" max="6659" width="7" style="25" customWidth="1"/>
    <col min="6660" max="6660" width="5.85546875" style="25" customWidth="1"/>
    <col min="6661" max="6661" width="11" style="25" customWidth="1"/>
    <col min="6662" max="6662" width="13.42578125" style="25" bestFit="1" customWidth="1"/>
    <col min="6663" max="6663" width="14.140625" style="25" customWidth="1"/>
    <col min="6664" max="6912" width="9.140625" style="25" customWidth="1"/>
    <col min="6913" max="6913" width="6.28515625" style="25" customWidth="1"/>
    <col min="6914" max="6914" width="30.7109375" style="25" customWidth="1"/>
    <col min="6915" max="6915" width="7" style="25" customWidth="1"/>
    <col min="6916" max="6916" width="5.85546875" style="25" customWidth="1"/>
    <col min="6917" max="6917" width="11" style="25" customWidth="1"/>
    <col min="6918" max="6918" width="13.42578125" style="25" bestFit="1" customWidth="1"/>
    <col min="6919" max="6919" width="14.140625" style="25" customWidth="1"/>
    <col min="6920" max="7168" width="9.140625" style="25" customWidth="1"/>
    <col min="7169" max="7169" width="6.28515625" style="25" customWidth="1"/>
    <col min="7170" max="7170" width="30.7109375" style="25" customWidth="1"/>
    <col min="7171" max="7171" width="7" style="25" customWidth="1"/>
    <col min="7172" max="7172" width="5.85546875" style="25" customWidth="1"/>
    <col min="7173" max="7173" width="11" style="25" customWidth="1"/>
    <col min="7174" max="7174" width="13.42578125" style="25" bestFit="1" customWidth="1"/>
    <col min="7175" max="7175" width="14.140625" style="25" customWidth="1"/>
    <col min="7176" max="7424" width="9.140625" style="25" customWidth="1"/>
    <col min="7425" max="7425" width="6.28515625" style="25" customWidth="1"/>
    <col min="7426" max="7426" width="30.7109375" style="25" customWidth="1"/>
    <col min="7427" max="7427" width="7" style="25" customWidth="1"/>
    <col min="7428" max="7428" width="5.85546875" style="25" customWidth="1"/>
    <col min="7429" max="7429" width="11" style="25" customWidth="1"/>
    <col min="7430" max="7430" width="13.42578125" style="25" bestFit="1" customWidth="1"/>
    <col min="7431" max="7431" width="14.140625" style="25" customWidth="1"/>
    <col min="7432" max="7680" width="9.140625" style="25" customWidth="1"/>
    <col min="7681" max="7681" width="6.28515625" style="25" customWidth="1"/>
    <col min="7682" max="7682" width="30.7109375" style="25" customWidth="1"/>
    <col min="7683" max="7683" width="7" style="25" customWidth="1"/>
    <col min="7684" max="7684" width="5.85546875" style="25" customWidth="1"/>
    <col min="7685" max="7685" width="11" style="25" customWidth="1"/>
    <col min="7686" max="7686" width="13.42578125" style="25" bestFit="1" customWidth="1"/>
    <col min="7687" max="7687" width="14.140625" style="25" customWidth="1"/>
    <col min="7688" max="7936" width="9.140625" style="25" customWidth="1"/>
    <col min="7937" max="7937" width="6.28515625" style="25" customWidth="1"/>
    <col min="7938" max="7938" width="30.7109375" style="25" customWidth="1"/>
    <col min="7939" max="7939" width="7" style="25" customWidth="1"/>
    <col min="7940" max="7940" width="5.85546875" style="25" customWidth="1"/>
    <col min="7941" max="7941" width="11" style="25" customWidth="1"/>
    <col min="7942" max="7942" width="13.42578125" style="25" bestFit="1" customWidth="1"/>
    <col min="7943" max="7943" width="14.140625" style="25" customWidth="1"/>
    <col min="7944" max="8192" width="9.140625" style="25" customWidth="1"/>
    <col min="8193" max="8193" width="6.28515625" style="25" customWidth="1"/>
    <col min="8194" max="8194" width="30.7109375" style="25" customWidth="1"/>
    <col min="8195" max="8195" width="7" style="25" customWidth="1"/>
    <col min="8196" max="8196" width="5.85546875" style="25" customWidth="1"/>
    <col min="8197" max="8197" width="11" style="25" customWidth="1"/>
    <col min="8198" max="8198" width="13.42578125" style="25" bestFit="1" customWidth="1"/>
    <col min="8199" max="8199" width="14.140625" style="25" customWidth="1"/>
    <col min="8200" max="8448" width="9.140625" style="25" customWidth="1"/>
    <col min="8449" max="8449" width="6.28515625" style="25" customWidth="1"/>
    <col min="8450" max="8450" width="30.7109375" style="25" customWidth="1"/>
    <col min="8451" max="8451" width="7" style="25" customWidth="1"/>
    <col min="8452" max="8452" width="5.85546875" style="25" customWidth="1"/>
    <col min="8453" max="8453" width="11" style="25" customWidth="1"/>
    <col min="8454" max="8454" width="13.42578125" style="25" bestFit="1" customWidth="1"/>
    <col min="8455" max="8455" width="14.140625" style="25" customWidth="1"/>
    <col min="8456" max="8704" width="9.140625" style="25" customWidth="1"/>
    <col min="8705" max="8705" width="6.28515625" style="25" customWidth="1"/>
    <col min="8706" max="8706" width="30.7109375" style="25" customWidth="1"/>
    <col min="8707" max="8707" width="7" style="25" customWidth="1"/>
    <col min="8708" max="8708" width="5.85546875" style="25" customWidth="1"/>
    <col min="8709" max="8709" width="11" style="25" customWidth="1"/>
    <col min="8710" max="8710" width="13.42578125" style="25" bestFit="1" customWidth="1"/>
    <col min="8711" max="8711" width="14.140625" style="25" customWidth="1"/>
    <col min="8712" max="8960" width="9.140625" style="25" customWidth="1"/>
    <col min="8961" max="8961" width="6.28515625" style="25" customWidth="1"/>
    <col min="8962" max="8962" width="30.7109375" style="25" customWidth="1"/>
    <col min="8963" max="8963" width="7" style="25" customWidth="1"/>
    <col min="8964" max="8964" width="5.85546875" style="25" customWidth="1"/>
    <col min="8965" max="8965" width="11" style="25" customWidth="1"/>
    <col min="8966" max="8966" width="13.42578125" style="25" bestFit="1" customWidth="1"/>
    <col min="8967" max="8967" width="14.140625" style="25" customWidth="1"/>
    <col min="8968" max="9216" width="9.140625" style="25" customWidth="1"/>
    <col min="9217" max="9217" width="6.28515625" style="25" customWidth="1"/>
    <col min="9218" max="9218" width="30.7109375" style="25" customWidth="1"/>
    <col min="9219" max="9219" width="7" style="25" customWidth="1"/>
    <col min="9220" max="9220" width="5.85546875" style="25" customWidth="1"/>
    <col min="9221" max="9221" width="11" style="25" customWidth="1"/>
    <col min="9222" max="9222" width="13.42578125" style="25" bestFit="1" customWidth="1"/>
    <col min="9223" max="9223" width="14.140625" style="25" customWidth="1"/>
    <col min="9224" max="9472" width="9.140625" style="25" customWidth="1"/>
    <col min="9473" max="9473" width="6.28515625" style="25" customWidth="1"/>
    <col min="9474" max="9474" width="30.7109375" style="25" customWidth="1"/>
    <col min="9475" max="9475" width="7" style="25" customWidth="1"/>
    <col min="9476" max="9476" width="5.85546875" style="25" customWidth="1"/>
    <col min="9477" max="9477" width="11" style="25" customWidth="1"/>
    <col min="9478" max="9478" width="13.42578125" style="25" bestFit="1" customWidth="1"/>
    <col min="9479" max="9479" width="14.140625" style="25" customWidth="1"/>
    <col min="9480" max="9728" width="9.140625" style="25" customWidth="1"/>
    <col min="9729" max="9729" width="6.28515625" style="25" customWidth="1"/>
    <col min="9730" max="9730" width="30.7109375" style="25" customWidth="1"/>
    <col min="9731" max="9731" width="7" style="25" customWidth="1"/>
    <col min="9732" max="9732" width="5.85546875" style="25" customWidth="1"/>
    <col min="9733" max="9733" width="11" style="25" customWidth="1"/>
    <col min="9734" max="9734" width="13.42578125" style="25" bestFit="1" customWidth="1"/>
    <col min="9735" max="9735" width="14.140625" style="25" customWidth="1"/>
    <col min="9736" max="9984" width="9.140625" style="25" customWidth="1"/>
    <col min="9985" max="9985" width="6.28515625" style="25" customWidth="1"/>
    <col min="9986" max="9986" width="30.7109375" style="25" customWidth="1"/>
    <col min="9987" max="9987" width="7" style="25" customWidth="1"/>
    <col min="9988" max="9988" width="5.85546875" style="25" customWidth="1"/>
    <col min="9989" max="9989" width="11" style="25" customWidth="1"/>
    <col min="9990" max="9990" width="13.42578125" style="25" bestFit="1" customWidth="1"/>
    <col min="9991" max="9991" width="14.140625" style="25" customWidth="1"/>
    <col min="9992" max="10240" width="9.140625" style="25" customWidth="1"/>
    <col min="10241" max="10241" width="6.28515625" style="25" customWidth="1"/>
    <col min="10242" max="10242" width="30.7109375" style="25" customWidth="1"/>
    <col min="10243" max="10243" width="7" style="25" customWidth="1"/>
    <col min="10244" max="10244" width="5.85546875" style="25" customWidth="1"/>
    <col min="10245" max="10245" width="11" style="25" customWidth="1"/>
    <col min="10246" max="10246" width="13.42578125" style="25" bestFit="1" customWidth="1"/>
    <col min="10247" max="10247" width="14.140625" style="25" customWidth="1"/>
    <col min="10248" max="10496" width="9.140625" style="25" customWidth="1"/>
    <col min="10497" max="10497" width="6.28515625" style="25" customWidth="1"/>
    <col min="10498" max="10498" width="30.7109375" style="25" customWidth="1"/>
    <col min="10499" max="10499" width="7" style="25" customWidth="1"/>
    <col min="10500" max="10500" width="5.85546875" style="25" customWidth="1"/>
    <col min="10501" max="10501" width="11" style="25" customWidth="1"/>
    <col min="10502" max="10502" width="13.42578125" style="25" bestFit="1" customWidth="1"/>
    <col min="10503" max="10503" width="14.140625" style="25" customWidth="1"/>
    <col min="10504" max="10752" width="9.140625" style="25" customWidth="1"/>
    <col min="10753" max="10753" width="6.28515625" style="25" customWidth="1"/>
    <col min="10754" max="10754" width="30.7109375" style="25" customWidth="1"/>
    <col min="10755" max="10755" width="7" style="25" customWidth="1"/>
    <col min="10756" max="10756" width="5.85546875" style="25" customWidth="1"/>
    <col min="10757" max="10757" width="11" style="25" customWidth="1"/>
    <col min="10758" max="10758" width="13.42578125" style="25" bestFit="1" customWidth="1"/>
    <col min="10759" max="10759" width="14.140625" style="25" customWidth="1"/>
    <col min="10760" max="11008" width="9.140625" style="25" customWidth="1"/>
    <col min="11009" max="11009" width="6.28515625" style="25" customWidth="1"/>
    <col min="11010" max="11010" width="30.7109375" style="25" customWidth="1"/>
    <col min="11011" max="11011" width="7" style="25" customWidth="1"/>
    <col min="11012" max="11012" width="5.85546875" style="25" customWidth="1"/>
    <col min="11013" max="11013" width="11" style="25" customWidth="1"/>
    <col min="11014" max="11014" width="13.42578125" style="25" bestFit="1" customWidth="1"/>
    <col min="11015" max="11015" width="14.140625" style="25" customWidth="1"/>
    <col min="11016" max="11264" width="9.140625" style="25" customWidth="1"/>
    <col min="11265" max="11265" width="6.28515625" style="25" customWidth="1"/>
    <col min="11266" max="11266" width="30.7109375" style="25" customWidth="1"/>
    <col min="11267" max="11267" width="7" style="25" customWidth="1"/>
    <col min="11268" max="11268" width="5.85546875" style="25" customWidth="1"/>
    <col min="11269" max="11269" width="11" style="25" customWidth="1"/>
    <col min="11270" max="11270" width="13.42578125" style="25" bestFit="1" customWidth="1"/>
    <col min="11271" max="11271" width="14.140625" style="25" customWidth="1"/>
    <col min="11272" max="11520" width="9.140625" style="25" customWidth="1"/>
    <col min="11521" max="11521" width="6.28515625" style="25" customWidth="1"/>
    <col min="11522" max="11522" width="30.7109375" style="25" customWidth="1"/>
    <col min="11523" max="11523" width="7" style="25" customWidth="1"/>
    <col min="11524" max="11524" width="5.85546875" style="25" customWidth="1"/>
    <col min="11525" max="11525" width="11" style="25" customWidth="1"/>
    <col min="11526" max="11526" width="13.42578125" style="25" bestFit="1" customWidth="1"/>
    <col min="11527" max="11527" width="14.140625" style="25" customWidth="1"/>
    <col min="11528" max="11776" width="9.140625" style="25" customWidth="1"/>
    <col min="11777" max="11777" width="6.28515625" style="25" customWidth="1"/>
    <col min="11778" max="11778" width="30.7109375" style="25" customWidth="1"/>
    <col min="11779" max="11779" width="7" style="25" customWidth="1"/>
    <col min="11780" max="11780" width="5.85546875" style="25" customWidth="1"/>
    <col min="11781" max="11781" width="11" style="25" customWidth="1"/>
    <col min="11782" max="11782" width="13.42578125" style="25" bestFit="1" customWidth="1"/>
    <col min="11783" max="11783" width="14.140625" style="25" customWidth="1"/>
    <col min="11784" max="12032" width="9.140625" style="25" customWidth="1"/>
    <col min="12033" max="12033" width="6.28515625" style="25" customWidth="1"/>
    <col min="12034" max="12034" width="30.7109375" style="25" customWidth="1"/>
    <col min="12035" max="12035" width="7" style="25" customWidth="1"/>
    <col min="12036" max="12036" width="5.85546875" style="25" customWidth="1"/>
    <col min="12037" max="12037" width="11" style="25" customWidth="1"/>
    <col min="12038" max="12038" width="13.42578125" style="25" bestFit="1" customWidth="1"/>
    <col min="12039" max="12039" width="14.140625" style="25" customWidth="1"/>
    <col min="12040" max="12288" width="9.140625" style="25" customWidth="1"/>
    <col min="12289" max="12289" width="6.28515625" style="25" customWidth="1"/>
    <col min="12290" max="12290" width="30.7109375" style="25" customWidth="1"/>
    <col min="12291" max="12291" width="7" style="25" customWidth="1"/>
    <col min="12292" max="12292" width="5.85546875" style="25" customWidth="1"/>
    <col min="12293" max="12293" width="11" style="25" customWidth="1"/>
    <col min="12294" max="12294" width="13.42578125" style="25" bestFit="1" customWidth="1"/>
    <col min="12295" max="12295" width="14.140625" style="25" customWidth="1"/>
    <col min="12296" max="12544" width="9.140625" style="25" customWidth="1"/>
    <col min="12545" max="12545" width="6.28515625" style="25" customWidth="1"/>
    <col min="12546" max="12546" width="30.7109375" style="25" customWidth="1"/>
    <col min="12547" max="12547" width="7" style="25" customWidth="1"/>
    <col min="12548" max="12548" width="5.85546875" style="25" customWidth="1"/>
    <col min="12549" max="12549" width="11" style="25" customWidth="1"/>
    <col min="12550" max="12550" width="13.42578125" style="25" bestFit="1" customWidth="1"/>
    <col min="12551" max="12551" width="14.140625" style="25" customWidth="1"/>
    <col min="12552" max="12800" width="9.140625" style="25" customWidth="1"/>
    <col min="12801" max="12801" width="6.28515625" style="25" customWidth="1"/>
    <col min="12802" max="12802" width="30.7109375" style="25" customWidth="1"/>
    <col min="12803" max="12803" width="7" style="25" customWidth="1"/>
    <col min="12804" max="12804" width="5.85546875" style="25" customWidth="1"/>
    <col min="12805" max="12805" width="11" style="25" customWidth="1"/>
    <col min="12806" max="12806" width="13.42578125" style="25" bestFit="1" customWidth="1"/>
    <col min="12807" max="12807" width="14.140625" style="25" customWidth="1"/>
    <col min="12808" max="13056" width="9.140625" style="25" customWidth="1"/>
    <col min="13057" max="13057" width="6.28515625" style="25" customWidth="1"/>
    <col min="13058" max="13058" width="30.7109375" style="25" customWidth="1"/>
    <col min="13059" max="13059" width="7" style="25" customWidth="1"/>
    <col min="13060" max="13060" width="5.85546875" style="25" customWidth="1"/>
    <col min="13061" max="13061" width="11" style="25" customWidth="1"/>
    <col min="13062" max="13062" width="13.42578125" style="25" bestFit="1" customWidth="1"/>
    <col min="13063" max="13063" width="14.140625" style="25" customWidth="1"/>
    <col min="13064" max="13312" width="9.140625" style="25" customWidth="1"/>
    <col min="13313" max="13313" width="6.28515625" style="25" customWidth="1"/>
    <col min="13314" max="13314" width="30.7109375" style="25" customWidth="1"/>
    <col min="13315" max="13315" width="7" style="25" customWidth="1"/>
    <col min="13316" max="13316" width="5.85546875" style="25" customWidth="1"/>
    <col min="13317" max="13317" width="11" style="25" customWidth="1"/>
    <col min="13318" max="13318" width="13.42578125" style="25" bestFit="1" customWidth="1"/>
    <col min="13319" max="13319" width="14.140625" style="25" customWidth="1"/>
    <col min="13320" max="13568" width="9.140625" style="25" customWidth="1"/>
    <col min="13569" max="13569" width="6.28515625" style="25" customWidth="1"/>
    <col min="13570" max="13570" width="30.7109375" style="25" customWidth="1"/>
    <col min="13571" max="13571" width="7" style="25" customWidth="1"/>
    <col min="13572" max="13572" width="5.85546875" style="25" customWidth="1"/>
    <col min="13573" max="13573" width="11" style="25" customWidth="1"/>
    <col min="13574" max="13574" width="13.42578125" style="25" bestFit="1" customWidth="1"/>
    <col min="13575" max="13575" width="14.140625" style="25" customWidth="1"/>
    <col min="13576" max="13824" width="9.140625" style="25" customWidth="1"/>
    <col min="13825" max="13825" width="6.28515625" style="25" customWidth="1"/>
    <col min="13826" max="13826" width="30.7109375" style="25" customWidth="1"/>
    <col min="13827" max="13827" width="7" style="25" customWidth="1"/>
    <col min="13828" max="13828" width="5.85546875" style="25" customWidth="1"/>
    <col min="13829" max="13829" width="11" style="25" customWidth="1"/>
    <col min="13830" max="13830" width="13.42578125" style="25" bestFit="1" customWidth="1"/>
    <col min="13831" max="13831" width="14.140625" style="25" customWidth="1"/>
    <col min="13832" max="14080" width="9.140625" style="25" customWidth="1"/>
    <col min="14081" max="14081" width="6.28515625" style="25" customWidth="1"/>
    <col min="14082" max="14082" width="30.7109375" style="25" customWidth="1"/>
    <col min="14083" max="14083" width="7" style="25" customWidth="1"/>
    <col min="14084" max="14084" width="5.85546875" style="25" customWidth="1"/>
    <col min="14085" max="14085" width="11" style="25" customWidth="1"/>
    <col min="14086" max="14086" width="13.42578125" style="25" bestFit="1" customWidth="1"/>
    <col min="14087" max="14087" width="14.140625" style="25" customWidth="1"/>
    <col min="14088" max="14336" width="9.140625" style="25" customWidth="1"/>
    <col min="14337" max="14337" width="6.28515625" style="25" customWidth="1"/>
    <col min="14338" max="14338" width="30.7109375" style="25" customWidth="1"/>
    <col min="14339" max="14339" width="7" style="25" customWidth="1"/>
    <col min="14340" max="14340" width="5.85546875" style="25" customWidth="1"/>
    <col min="14341" max="14341" width="11" style="25" customWidth="1"/>
    <col min="14342" max="14342" width="13.42578125" style="25" bestFit="1" customWidth="1"/>
    <col min="14343" max="14343" width="14.140625" style="25" customWidth="1"/>
    <col min="14344" max="14592" width="9.140625" style="25" customWidth="1"/>
    <col min="14593" max="14593" width="6.28515625" style="25" customWidth="1"/>
    <col min="14594" max="14594" width="30.7109375" style="25" customWidth="1"/>
    <col min="14595" max="14595" width="7" style="25" customWidth="1"/>
    <col min="14596" max="14596" width="5.85546875" style="25" customWidth="1"/>
    <col min="14597" max="14597" width="11" style="25" customWidth="1"/>
    <col min="14598" max="14598" width="13.42578125" style="25" bestFit="1" customWidth="1"/>
    <col min="14599" max="14599" width="14.140625" style="25" customWidth="1"/>
    <col min="14600" max="14848" width="9.140625" style="25" customWidth="1"/>
    <col min="14849" max="14849" width="6.28515625" style="25" customWidth="1"/>
    <col min="14850" max="14850" width="30.7109375" style="25" customWidth="1"/>
    <col min="14851" max="14851" width="7" style="25" customWidth="1"/>
    <col min="14852" max="14852" width="5.85546875" style="25" customWidth="1"/>
    <col min="14853" max="14853" width="11" style="25" customWidth="1"/>
    <col min="14854" max="14854" width="13.42578125" style="25" bestFit="1" customWidth="1"/>
    <col min="14855" max="14855" width="14.140625" style="25" customWidth="1"/>
    <col min="14856" max="15104" width="9.140625" style="25" customWidth="1"/>
    <col min="15105" max="15105" width="6.28515625" style="25" customWidth="1"/>
    <col min="15106" max="15106" width="30.7109375" style="25" customWidth="1"/>
    <col min="15107" max="15107" width="7" style="25" customWidth="1"/>
    <col min="15108" max="15108" width="5.85546875" style="25" customWidth="1"/>
    <col min="15109" max="15109" width="11" style="25" customWidth="1"/>
    <col min="15110" max="15110" width="13.42578125" style="25" bestFit="1" customWidth="1"/>
    <col min="15111" max="15111" width="14.140625" style="25" customWidth="1"/>
    <col min="15112" max="15360" width="9.140625" style="25" customWidth="1"/>
    <col min="15361" max="15361" width="6.28515625" style="25" customWidth="1"/>
    <col min="15362" max="15362" width="30.7109375" style="25" customWidth="1"/>
    <col min="15363" max="15363" width="7" style="25" customWidth="1"/>
    <col min="15364" max="15364" width="5.85546875" style="25" customWidth="1"/>
    <col min="15365" max="15365" width="11" style="25" customWidth="1"/>
    <col min="15366" max="15366" width="13.42578125" style="25" bestFit="1" customWidth="1"/>
    <col min="15367" max="15367" width="14.140625" style="25" customWidth="1"/>
    <col min="15368" max="15616" width="9.140625" style="25" customWidth="1"/>
    <col min="15617" max="15617" width="6.28515625" style="25" customWidth="1"/>
    <col min="15618" max="15618" width="30.7109375" style="25" customWidth="1"/>
    <col min="15619" max="15619" width="7" style="25" customWidth="1"/>
    <col min="15620" max="15620" width="5.85546875" style="25" customWidth="1"/>
    <col min="15621" max="15621" width="11" style="25" customWidth="1"/>
    <col min="15622" max="15622" width="13.42578125" style="25" bestFit="1" customWidth="1"/>
    <col min="15623" max="15623" width="14.140625" style="25" customWidth="1"/>
    <col min="15624" max="15872" width="9.140625" style="25" customWidth="1"/>
    <col min="15873" max="15873" width="6.28515625" style="25" customWidth="1"/>
    <col min="15874" max="15874" width="30.7109375" style="25" customWidth="1"/>
    <col min="15875" max="15875" width="7" style="25" customWidth="1"/>
    <col min="15876" max="15876" width="5.85546875" style="25" customWidth="1"/>
    <col min="15877" max="15877" width="11" style="25" customWidth="1"/>
    <col min="15878" max="15878" width="13.42578125" style="25" bestFit="1" customWidth="1"/>
    <col min="15879" max="15879" width="14.140625" style="25" customWidth="1"/>
    <col min="15880" max="16128" width="9.140625" style="25" customWidth="1"/>
    <col min="16129" max="16129" width="6.28515625" style="25" customWidth="1"/>
    <col min="16130" max="16130" width="30.7109375" style="25" customWidth="1"/>
    <col min="16131" max="16131" width="7" style="25" customWidth="1"/>
    <col min="16132" max="16132" width="5.85546875" style="25" customWidth="1"/>
    <col min="16133" max="16133" width="11" style="25" customWidth="1"/>
    <col min="16134" max="16134" width="13.42578125" style="25" bestFit="1" customWidth="1"/>
    <col min="16135" max="16135" width="14.140625" style="25" customWidth="1"/>
    <col min="16136" max="16384" width="9.140625" style="25" customWidth="1"/>
  </cols>
  <sheetData>
    <row r="1" spans="1:7" x14ac:dyDescent="0.2">
      <c r="A1" s="6"/>
      <c r="B1" s="7"/>
      <c r="C1" s="2"/>
      <c r="D1" s="3"/>
      <c r="E1" s="4"/>
      <c r="F1" s="4"/>
      <c r="G1" s="24"/>
    </row>
    <row r="2" spans="1:7" x14ac:dyDescent="0.2">
      <c r="A2" s="6"/>
      <c r="B2" s="7"/>
      <c r="C2" s="2"/>
      <c r="D2" s="3"/>
      <c r="E2" s="4"/>
      <c r="F2" s="4"/>
      <c r="G2" s="24"/>
    </row>
    <row r="3" spans="1:7" x14ac:dyDescent="0.2">
      <c r="A3" s="6"/>
      <c r="B3" s="7"/>
      <c r="C3" s="2"/>
      <c r="D3" s="3"/>
      <c r="E3" s="4"/>
      <c r="F3" s="4"/>
      <c r="G3" s="24"/>
    </row>
    <row r="4" spans="1:7" x14ac:dyDescent="0.2">
      <c r="A4" s="6"/>
      <c r="B4" s="7"/>
      <c r="C4" s="2"/>
      <c r="D4" s="3"/>
      <c r="E4" s="4"/>
      <c r="F4" s="4"/>
      <c r="G4" s="24"/>
    </row>
    <row r="5" spans="1:7" ht="18.75" x14ac:dyDescent="0.2">
      <c r="A5" s="59"/>
      <c r="B5" s="59"/>
      <c r="C5" s="59"/>
      <c r="D5" s="59"/>
      <c r="E5" s="59"/>
      <c r="F5" s="59"/>
      <c r="G5" s="59"/>
    </row>
    <row r="6" spans="1:7" ht="18.75" x14ac:dyDescent="0.2">
      <c r="A6" s="56"/>
      <c r="B6" s="56"/>
      <c r="C6" s="56"/>
      <c r="D6" s="56"/>
      <c r="E6" s="56"/>
      <c r="F6" s="56"/>
      <c r="G6" s="56"/>
    </row>
    <row r="7" spans="1:7" ht="18.75" x14ac:dyDescent="0.2">
      <c r="A7" s="56"/>
      <c r="B7" s="56"/>
      <c r="C7" s="56"/>
      <c r="D7" s="56"/>
      <c r="E7" s="56"/>
      <c r="F7" s="56"/>
      <c r="G7" s="56"/>
    </row>
    <row r="8" spans="1:7" ht="14.25" x14ac:dyDescent="0.2">
      <c r="A8" s="60"/>
      <c r="B8" s="60"/>
      <c r="C8" s="60"/>
      <c r="D8" s="60"/>
      <c r="E8" s="60"/>
      <c r="F8" s="60"/>
      <c r="G8" s="60"/>
    </row>
    <row r="9" spans="1:7" x14ac:dyDescent="0.2">
      <c r="A9" s="6"/>
      <c r="B9" s="57"/>
      <c r="C9" s="57"/>
      <c r="D9" s="57"/>
      <c r="E9" s="21"/>
      <c r="F9" s="4"/>
      <c r="G9" s="5"/>
    </row>
    <row r="10" spans="1:7" x14ac:dyDescent="0.2">
      <c r="A10" s="61" t="s">
        <v>91</v>
      </c>
      <c r="B10" s="61"/>
      <c r="C10" s="61"/>
      <c r="D10" s="61"/>
      <c r="E10" s="61"/>
      <c r="F10" s="61"/>
      <c r="G10" s="61"/>
    </row>
    <row r="11" spans="1:7" x14ac:dyDescent="0.2">
      <c r="A11" s="61" t="s">
        <v>90</v>
      </c>
      <c r="B11" s="61"/>
      <c r="C11" s="61"/>
      <c r="D11" s="61"/>
      <c r="E11" s="61"/>
      <c r="F11" s="61"/>
      <c r="G11" s="61"/>
    </row>
    <row r="12" spans="1:7" ht="13.5" thickBot="1" x14ac:dyDescent="0.25">
      <c r="A12" s="26"/>
      <c r="B12" s="27"/>
      <c r="C12" s="28"/>
      <c r="D12" s="29"/>
      <c r="E12" s="30"/>
      <c r="F12" s="30"/>
      <c r="G12" s="31"/>
    </row>
    <row r="13" spans="1:7" ht="13.5" thickBot="1" x14ac:dyDescent="0.25">
      <c r="A13" s="32" t="s">
        <v>70</v>
      </c>
      <c r="B13" s="33" t="s">
        <v>71</v>
      </c>
      <c r="C13" s="34" t="s">
        <v>72</v>
      </c>
      <c r="D13" s="35" t="s">
        <v>73</v>
      </c>
      <c r="E13" s="36" t="s">
        <v>74</v>
      </c>
      <c r="F13" s="36" t="s">
        <v>75</v>
      </c>
      <c r="G13" s="37" t="s">
        <v>76</v>
      </c>
    </row>
    <row r="14" spans="1:7" ht="15" x14ac:dyDescent="0.25">
      <c r="A14" s="38"/>
      <c r="B14" s="39"/>
      <c r="C14" s="39"/>
      <c r="D14" s="39"/>
      <c r="E14" s="39"/>
      <c r="F14" s="39"/>
      <c r="G14" s="39"/>
    </row>
    <row r="15" spans="1:7" ht="15.75" customHeight="1" x14ac:dyDescent="0.2">
      <c r="A15" s="40" t="s">
        <v>85</v>
      </c>
      <c r="B15" s="53" t="s">
        <v>0</v>
      </c>
      <c r="C15" s="54"/>
      <c r="D15" s="45"/>
      <c r="E15" s="44"/>
      <c r="F15" s="44"/>
      <c r="G15" s="55"/>
    </row>
    <row r="16" spans="1:7" ht="15" customHeight="1" x14ac:dyDescent="0.2">
      <c r="A16" s="6"/>
      <c r="B16" s="7"/>
      <c r="C16" s="2"/>
      <c r="D16" s="3"/>
      <c r="E16" s="4"/>
      <c r="F16" s="4"/>
      <c r="G16" s="5"/>
    </row>
    <row r="17" spans="1:7" ht="15" customHeight="1" x14ac:dyDescent="0.2">
      <c r="A17" s="1" t="s">
        <v>1</v>
      </c>
      <c r="B17" s="8" t="s">
        <v>2</v>
      </c>
      <c r="C17" s="2"/>
      <c r="D17" s="3"/>
      <c r="E17" s="4"/>
      <c r="F17" s="4"/>
      <c r="G17" s="5"/>
    </row>
    <row r="18" spans="1:7" ht="15" customHeight="1" x14ac:dyDescent="0.2">
      <c r="A18" s="6" t="s">
        <v>3</v>
      </c>
      <c r="B18" s="7" t="s">
        <v>4</v>
      </c>
      <c r="C18" s="2">
        <v>1</v>
      </c>
      <c r="D18" s="3" t="s">
        <v>5</v>
      </c>
      <c r="E18" s="4"/>
      <c r="F18" s="4">
        <f>+C18*E18</f>
        <v>0</v>
      </c>
      <c r="G18" s="5">
        <f>+F18</f>
        <v>0</v>
      </c>
    </row>
    <row r="19" spans="1:7" ht="15" customHeight="1" x14ac:dyDescent="0.2">
      <c r="A19" s="6"/>
      <c r="B19" s="7"/>
      <c r="C19" s="2"/>
      <c r="D19" s="3"/>
      <c r="E19" s="4"/>
      <c r="F19" s="4"/>
      <c r="G19" s="5"/>
    </row>
    <row r="20" spans="1:7" ht="15" customHeight="1" x14ac:dyDescent="0.2">
      <c r="A20" s="1" t="s">
        <v>6</v>
      </c>
      <c r="B20" s="8" t="s">
        <v>7</v>
      </c>
      <c r="C20" s="2"/>
      <c r="D20" s="3"/>
      <c r="E20" s="4"/>
      <c r="F20" s="4"/>
      <c r="G20" s="5"/>
    </row>
    <row r="21" spans="1:7" ht="15" customHeight="1" x14ac:dyDescent="0.2">
      <c r="A21" s="6" t="s">
        <v>3</v>
      </c>
      <c r="B21" s="7" t="s">
        <v>8</v>
      </c>
      <c r="C21" s="2">
        <v>124.8</v>
      </c>
      <c r="D21" s="3" t="s">
        <v>9</v>
      </c>
      <c r="E21" s="4"/>
      <c r="F21" s="4">
        <f>+C21*E21</f>
        <v>0</v>
      </c>
      <c r="G21" s="5"/>
    </row>
    <row r="22" spans="1:7" ht="15" customHeight="1" x14ac:dyDescent="0.2">
      <c r="A22" s="6" t="s">
        <v>10</v>
      </c>
      <c r="B22" s="7" t="s">
        <v>11</v>
      </c>
      <c r="C22" s="2">
        <v>30.24</v>
      </c>
      <c r="D22" s="3" t="s">
        <v>9</v>
      </c>
      <c r="E22" s="4"/>
      <c r="F22" s="4">
        <f>+C22*E22</f>
        <v>0</v>
      </c>
      <c r="G22" s="5"/>
    </row>
    <row r="23" spans="1:7" ht="15" customHeight="1" x14ac:dyDescent="0.2">
      <c r="A23" s="6" t="s">
        <v>12</v>
      </c>
      <c r="B23" s="7" t="s">
        <v>13</v>
      </c>
      <c r="C23" s="2">
        <v>93.85</v>
      </c>
      <c r="D23" s="3" t="s">
        <v>9</v>
      </c>
      <c r="E23" s="4"/>
      <c r="F23" s="4">
        <f>+C23*E23</f>
        <v>0</v>
      </c>
      <c r="G23" s="5"/>
    </row>
    <row r="24" spans="1:7" ht="15" customHeight="1" x14ac:dyDescent="0.2">
      <c r="A24" s="6" t="s">
        <v>14</v>
      </c>
      <c r="B24" s="7" t="s">
        <v>15</v>
      </c>
      <c r="C24" s="2">
        <v>21.29</v>
      </c>
      <c r="D24" s="3" t="s">
        <v>9</v>
      </c>
      <c r="E24" s="4"/>
      <c r="F24" s="4">
        <f>+C24*E24</f>
        <v>0</v>
      </c>
      <c r="G24" s="5"/>
    </row>
    <row r="25" spans="1:7" ht="15" customHeight="1" x14ac:dyDescent="0.2">
      <c r="A25" s="6" t="s">
        <v>16</v>
      </c>
      <c r="B25" s="7" t="s">
        <v>17</v>
      </c>
      <c r="C25" s="2">
        <v>166.4</v>
      </c>
      <c r="D25" s="3" t="s">
        <v>9</v>
      </c>
      <c r="E25" s="4"/>
      <c r="F25" s="4">
        <f>+C25*E25</f>
        <v>0</v>
      </c>
      <c r="G25" s="5">
        <f>SUM(F21:F25)</f>
        <v>0</v>
      </c>
    </row>
    <row r="26" spans="1:7" ht="15" customHeight="1" x14ac:dyDescent="0.2">
      <c r="A26" s="6"/>
      <c r="B26" s="7"/>
      <c r="C26" s="2"/>
      <c r="D26" s="3"/>
      <c r="E26" s="4"/>
      <c r="F26" s="4"/>
      <c r="G26" s="5"/>
    </row>
    <row r="27" spans="1:7" ht="15" customHeight="1" x14ac:dyDescent="0.2">
      <c r="A27" s="1" t="s">
        <v>18</v>
      </c>
      <c r="B27" s="8" t="s">
        <v>19</v>
      </c>
      <c r="C27" s="2"/>
      <c r="D27" s="3"/>
      <c r="E27" s="4"/>
      <c r="F27" s="4"/>
      <c r="G27" s="5"/>
    </row>
    <row r="28" spans="1:7" ht="15" customHeight="1" x14ac:dyDescent="0.2">
      <c r="A28" s="6" t="s">
        <v>3</v>
      </c>
      <c r="B28" s="7" t="s">
        <v>20</v>
      </c>
      <c r="C28" s="2">
        <v>7.56</v>
      </c>
      <c r="D28" s="3" t="s">
        <v>9</v>
      </c>
      <c r="E28" s="4"/>
      <c r="F28" s="4">
        <f>+C28*E28</f>
        <v>0</v>
      </c>
      <c r="G28" s="5"/>
    </row>
    <row r="29" spans="1:7" ht="15" customHeight="1" x14ac:dyDescent="0.2">
      <c r="A29" s="6" t="s">
        <v>10</v>
      </c>
      <c r="B29" s="7" t="s">
        <v>21</v>
      </c>
      <c r="C29" s="2">
        <v>1.36</v>
      </c>
      <c r="D29" s="3" t="s">
        <v>9</v>
      </c>
      <c r="E29" s="4"/>
      <c r="F29" s="4">
        <f>+C29*E29</f>
        <v>0</v>
      </c>
      <c r="G29" s="5"/>
    </row>
    <row r="30" spans="1:7" ht="15" customHeight="1" x14ac:dyDescent="0.2">
      <c r="A30" s="6" t="s">
        <v>12</v>
      </c>
      <c r="B30" s="7" t="s">
        <v>22</v>
      </c>
      <c r="C30" s="2">
        <v>1.52</v>
      </c>
      <c r="D30" s="3" t="s">
        <v>9</v>
      </c>
      <c r="E30" s="4"/>
      <c r="F30" s="4">
        <f>+C30*E30</f>
        <v>0</v>
      </c>
      <c r="G30" s="5">
        <f>SUM(F28:F30)</f>
        <v>0</v>
      </c>
    </row>
    <row r="31" spans="1:7" ht="15" customHeight="1" x14ac:dyDescent="0.2">
      <c r="A31" s="6"/>
      <c r="B31" s="7"/>
      <c r="C31" s="2"/>
      <c r="D31" s="3"/>
      <c r="E31" s="4"/>
      <c r="F31" s="4"/>
      <c r="G31" s="5"/>
    </row>
    <row r="32" spans="1:7" ht="15" customHeight="1" x14ac:dyDescent="0.2">
      <c r="A32" s="1" t="s">
        <v>23</v>
      </c>
      <c r="B32" s="8" t="s">
        <v>24</v>
      </c>
      <c r="C32" s="2"/>
      <c r="D32" s="3"/>
      <c r="E32" s="4"/>
      <c r="F32" s="4"/>
      <c r="G32" s="5"/>
    </row>
    <row r="33" spans="1:7" ht="15" customHeight="1" x14ac:dyDescent="0.2">
      <c r="A33" s="6" t="s">
        <v>3</v>
      </c>
      <c r="B33" s="7" t="s">
        <v>25</v>
      </c>
      <c r="C33" s="2">
        <v>67.2</v>
      </c>
      <c r="D33" s="3" t="s">
        <v>26</v>
      </c>
      <c r="E33" s="4"/>
      <c r="F33" s="4">
        <f>+C33*E33</f>
        <v>0</v>
      </c>
      <c r="G33" s="5">
        <f>+F33</f>
        <v>0</v>
      </c>
    </row>
    <row r="34" spans="1:7" ht="15" customHeight="1" x14ac:dyDescent="0.2">
      <c r="A34" s="6"/>
      <c r="B34" s="7"/>
      <c r="C34" s="2"/>
      <c r="D34" s="3"/>
      <c r="E34" s="4"/>
      <c r="F34" s="4"/>
      <c r="G34" s="5"/>
    </row>
    <row r="35" spans="1:7" ht="15" customHeight="1" x14ac:dyDescent="0.2">
      <c r="A35" s="1" t="s">
        <v>27</v>
      </c>
      <c r="B35" s="8" t="s">
        <v>28</v>
      </c>
      <c r="C35" s="2"/>
      <c r="D35" s="3"/>
      <c r="E35" s="4"/>
      <c r="F35" s="4"/>
      <c r="G35" s="5"/>
    </row>
    <row r="36" spans="1:7" ht="15" customHeight="1" x14ac:dyDescent="0.2">
      <c r="A36" s="6" t="s">
        <v>3</v>
      </c>
      <c r="B36" s="7" t="s">
        <v>29</v>
      </c>
      <c r="C36" s="2">
        <v>10.92</v>
      </c>
      <c r="D36" s="3" t="s">
        <v>26</v>
      </c>
      <c r="E36" s="4"/>
      <c r="F36" s="4">
        <f>+C36*E36</f>
        <v>0</v>
      </c>
      <c r="G36" s="5"/>
    </row>
    <row r="37" spans="1:7" ht="15" customHeight="1" x14ac:dyDescent="0.2">
      <c r="A37" s="6" t="s">
        <v>10</v>
      </c>
      <c r="B37" s="7" t="s">
        <v>30</v>
      </c>
      <c r="C37" s="2">
        <v>25.48</v>
      </c>
      <c r="D37" s="3" t="s">
        <v>26</v>
      </c>
      <c r="E37" s="4"/>
      <c r="F37" s="4">
        <f>+C37*E37</f>
        <v>0</v>
      </c>
      <c r="G37" s="5"/>
    </row>
    <row r="38" spans="1:7" ht="15" customHeight="1" x14ac:dyDescent="0.2">
      <c r="A38" s="6" t="s">
        <v>12</v>
      </c>
      <c r="B38" s="7" t="s">
        <v>31</v>
      </c>
      <c r="C38" s="2">
        <v>25.48</v>
      </c>
      <c r="D38" s="3" t="s">
        <v>26</v>
      </c>
      <c r="E38" s="4"/>
      <c r="F38" s="4">
        <f>+C38*E38</f>
        <v>0</v>
      </c>
      <c r="G38" s="5"/>
    </row>
    <row r="39" spans="1:7" ht="15" customHeight="1" x14ac:dyDescent="0.2">
      <c r="A39" s="6" t="s">
        <v>14</v>
      </c>
      <c r="B39" s="7" t="s">
        <v>32</v>
      </c>
      <c r="C39" s="2">
        <v>106</v>
      </c>
      <c r="D39" s="3" t="s">
        <v>33</v>
      </c>
      <c r="E39" s="4"/>
      <c r="F39" s="4">
        <f>+C39*E39</f>
        <v>0</v>
      </c>
      <c r="G39" s="5">
        <f>SUM(F36:F39)</f>
        <v>0</v>
      </c>
    </row>
    <row r="40" spans="1:7" ht="15" customHeight="1" x14ac:dyDescent="0.2">
      <c r="A40" s="6"/>
      <c r="B40" s="7"/>
      <c r="C40" s="2"/>
      <c r="D40" s="3"/>
      <c r="E40" s="4"/>
      <c r="F40" s="4"/>
      <c r="G40" s="5"/>
    </row>
    <row r="41" spans="1:7" ht="15" customHeight="1" x14ac:dyDescent="0.2">
      <c r="A41" s="1" t="s">
        <v>34</v>
      </c>
      <c r="B41" s="8" t="s">
        <v>35</v>
      </c>
      <c r="C41" s="2"/>
      <c r="D41" s="3"/>
      <c r="E41" s="4"/>
      <c r="F41" s="4"/>
      <c r="G41" s="5"/>
    </row>
    <row r="42" spans="1:7" ht="25.5" x14ac:dyDescent="0.2">
      <c r="A42" s="6" t="s">
        <v>3</v>
      </c>
      <c r="B42" s="9" t="s">
        <v>36</v>
      </c>
      <c r="C42" s="2">
        <v>416</v>
      </c>
      <c r="D42" s="3" t="s">
        <v>26</v>
      </c>
      <c r="E42" s="4"/>
      <c r="F42" s="4">
        <f>+C42*E42</f>
        <v>0</v>
      </c>
      <c r="G42" s="5">
        <f>+F42</f>
        <v>0</v>
      </c>
    </row>
    <row r="43" spans="1:7" ht="15" customHeight="1" x14ac:dyDescent="0.2">
      <c r="A43" s="6"/>
      <c r="B43" s="9"/>
      <c r="C43" s="2"/>
      <c r="D43" s="3"/>
      <c r="E43" s="4"/>
      <c r="F43" s="4"/>
      <c r="G43" s="5"/>
    </row>
    <row r="44" spans="1:7" ht="15" customHeight="1" x14ac:dyDescent="0.2">
      <c r="A44" s="1" t="s">
        <v>37</v>
      </c>
      <c r="B44" s="8" t="s">
        <v>38</v>
      </c>
      <c r="C44" s="2"/>
      <c r="D44" s="3"/>
      <c r="E44" s="4"/>
      <c r="F44" s="4"/>
      <c r="G44" s="5"/>
    </row>
    <row r="45" spans="1:7" ht="25.5" x14ac:dyDescent="0.2">
      <c r="A45" s="6" t="s">
        <v>3</v>
      </c>
      <c r="B45" s="9" t="s">
        <v>39</v>
      </c>
      <c r="C45" s="2">
        <v>2</v>
      </c>
      <c r="D45" s="3" t="s">
        <v>40</v>
      </c>
      <c r="E45" s="4"/>
      <c r="F45" s="4">
        <f>+C45*E45</f>
        <v>0</v>
      </c>
      <c r="G45" s="10"/>
    </row>
    <row r="46" spans="1:7" x14ac:dyDescent="0.2">
      <c r="A46" s="6" t="s">
        <v>10</v>
      </c>
      <c r="B46" s="9" t="s">
        <v>92</v>
      </c>
      <c r="C46" s="2">
        <f>416</f>
        <v>416</v>
      </c>
      <c r="D46" s="3" t="s">
        <v>26</v>
      </c>
      <c r="E46" s="4"/>
      <c r="F46" s="4">
        <f>C46*E46</f>
        <v>0</v>
      </c>
      <c r="G46" s="10">
        <f>SUM(F45:F46)</f>
        <v>0</v>
      </c>
    </row>
    <row r="47" spans="1:7" ht="15" customHeight="1" x14ac:dyDescent="0.2">
      <c r="A47" s="6"/>
      <c r="B47" s="11"/>
      <c r="C47" s="2"/>
      <c r="D47" s="3"/>
      <c r="E47" s="4"/>
      <c r="F47" s="4"/>
      <c r="G47" s="10"/>
    </row>
    <row r="48" spans="1:7" ht="15" customHeight="1" x14ac:dyDescent="0.2">
      <c r="A48" s="1" t="s">
        <v>41</v>
      </c>
      <c r="B48" s="8" t="s">
        <v>42</v>
      </c>
      <c r="C48" s="2"/>
      <c r="D48" s="3"/>
      <c r="E48" s="4"/>
      <c r="F48" s="4"/>
      <c r="G48" s="5"/>
    </row>
    <row r="49" spans="1:7" ht="15" customHeight="1" x14ac:dyDescent="0.2">
      <c r="A49" s="6" t="s">
        <v>3</v>
      </c>
      <c r="B49" s="11" t="s">
        <v>43</v>
      </c>
      <c r="C49" s="2">
        <v>25.48</v>
      </c>
      <c r="D49" s="3" t="s">
        <v>26</v>
      </c>
      <c r="E49" s="4"/>
      <c r="F49" s="4">
        <f>+C49*E49</f>
        <v>0</v>
      </c>
      <c r="G49" s="10"/>
    </row>
    <row r="50" spans="1:7" ht="15" customHeight="1" x14ac:dyDescent="0.2">
      <c r="A50" s="6" t="s">
        <v>10</v>
      </c>
      <c r="B50" s="11" t="s">
        <v>44</v>
      </c>
      <c r="C50" s="2">
        <v>1</v>
      </c>
      <c r="D50" s="3" t="s">
        <v>45</v>
      </c>
      <c r="E50" s="4"/>
      <c r="F50" s="4">
        <f>+C50*E50</f>
        <v>0</v>
      </c>
      <c r="G50" s="10">
        <f>SUM(F49:F50)</f>
        <v>0</v>
      </c>
    </row>
    <row r="51" spans="1:7" ht="15" customHeight="1" x14ac:dyDescent="0.2">
      <c r="A51" s="6"/>
      <c r="B51" s="7"/>
      <c r="C51" s="2"/>
      <c r="D51" s="3"/>
      <c r="E51" s="4"/>
      <c r="F51" s="4"/>
      <c r="G51" s="5"/>
    </row>
    <row r="52" spans="1:7" ht="15" customHeight="1" x14ac:dyDescent="0.2">
      <c r="A52" s="6"/>
      <c r="B52" s="8" t="s">
        <v>46</v>
      </c>
      <c r="C52" s="2"/>
      <c r="D52" s="3"/>
      <c r="E52" s="4"/>
      <c r="F52" s="5" t="s">
        <v>47</v>
      </c>
      <c r="G52" s="5">
        <f>SUM(G17:G51)</f>
        <v>0</v>
      </c>
    </row>
    <row r="53" spans="1:7" ht="15" customHeight="1" x14ac:dyDescent="0.2">
      <c r="A53" s="12"/>
      <c r="B53" s="7"/>
      <c r="C53" s="2"/>
      <c r="D53" s="3"/>
      <c r="E53" s="4"/>
      <c r="F53" s="4"/>
      <c r="G53" s="5"/>
    </row>
    <row r="54" spans="1:7" ht="15" customHeight="1" x14ac:dyDescent="0.2">
      <c r="A54" s="57" t="s">
        <v>86</v>
      </c>
      <c r="B54" s="14" t="s">
        <v>48</v>
      </c>
      <c r="C54" s="15"/>
      <c r="D54" s="16"/>
      <c r="E54" s="17"/>
      <c r="F54" s="4"/>
      <c r="G54" s="10"/>
    </row>
    <row r="55" spans="1:7" ht="15" customHeight="1" x14ac:dyDescent="0.2">
      <c r="A55" s="12"/>
      <c r="B55" s="18"/>
      <c r="C55" s="18"/>
      <c r="D55" s="16"/>
      <c r="E55" s="17"/>
      <c r="F55" s="4"/>
      <c r="G55" s="10"/>
    </row>
    <row r="56" spans="1:7" ht="15" customHeight="1" x14ac:dyDescent="0.2">
      <c r="A56" s="57" t="s">
        <v>1</v>
      </c>
      <c r="B56" s="15" t="s">
        <v>49</v>
      </c>
      <c r="C56" s="18"/>
      <c r="D56" s="16"/>
      <c r="E56" s="17"/>
      <c r="F56" s="4"/>
      <c r="G56" s="10"/>
    </row>
    <row r="57" spans="1:7" ht="15" customHeight="1" x14ac:dyDescent="0.2">
      <c r="A57" s="12" t="s">
        <v>3</v>
      </c>
      <c r="B57" s="18" t="s">
        <v>50</v>
      </c>
      <c r="C57" s="16">
        <v>1</v>
      </c>
      <c r="D57" s="12" t="s">
        <v>51</v>
      </c>
      <c r="E57" s="19"/>
      <c r="F57" s="4">
        <f>+C57*E57</f>
        <v>0</v>
      </c>
      <c r="G57" s="20">
        <f>+F57</f>
        <v>0</v>
      </c>
    </row>
    <row r="58" spans="1:7" ht="15" customHeight="1" x14ac:dyDescent="0.2">
      <c r="A58" s="12"/>
      <c r="B58" s="18"/>
      <c r="C58" s="16"/>
      <c r="D58" s="12"/>
      <c r="E58" s="19"/>
      <c r="F58" s="4"/>
      <c r="G58" s="21"/>
    </row>
    <row r="59" spans="1:7" ht="15" customHeight="1" x14ac:dyDescent="0.2">
      <c r="A59" s="57" t="s">
        <v>6</v>
      </c>
      <c r="B59" s="15" t="s">
        <v>52</v>
      </c>
      <c r="C59" s="16"/>
      <c r="D59" s="12"/>
      <c r="E59" s="19"/>
      <c r="F59" s="4"/>
      <c r="G59" s="21"/>
    </row>
    <row r="60" spans="1:7" ht="15" customHeight="1" x14ac:dyDescent="0.2">
      <c r="A60" s="12" t="s">
        <v>3</v>
      </c>
      <c r="B60" s="18" t="s">
        <v>53</v>
      </c>
      <c r="C60" s="16">
        <v>15.16</v>
      </c>
      <c r="D60" s="12" t="s">
        <v>9</v>
      </c>
      <c r="E60" s="19"/>
      <c r="F60" s="4">
        <f>+C60*E60</f>
        <v>0</v>
      </c>
      <c r="G60" s="21"/>
    </row>
    <row r="61" spans="1:7" ht="15" customHeight="1" x14ac:dyDescent="0.2">
      <c r="A61" s="12" t="s">
        <v>10</v>
      </c>
      <c r="B61" s="18" t="s">
        <v>54</v>
      </c>
      <c r="C61" s="16">
        <v>7.58</v>
      </c>
      <c r="D61" s="12" t="s">
        <v>9</v>
      </c>
      <c r="E61" s="19"/>
      <c r="F61" s="4">
        <f>+C61*E61</f>
        <v>0</v>
      </c>
      <c r="G61" s="21"/>
    </row>
    <row r="62" spans="1:7" ht="15" customHeight="1" x14ac:dyDescent="0.2">
      <c r="A62" s="12" t="s">
        <v>12</v>
      </c>
      <c r="B62" s="18" t="s">
        <v>55</v>
      </c>
      <c r="C62" s="16">
        <v>9.85</v>
      </c>
      <c r="D62" s="12" t="s">
        <v>9</v>
      </c>
      <c r="E62" s="19"/>
      <c r="F62" s="4">
        <f>+C62*E62</f>
        <v>0</v>
      </c>
      <c r="G62" s="20">
        <f>SUM(F60:F62)</f>
        <v>0</v>
      </c>
    </row>
    <row r="63" spans="1:7" ht="15" customHeight="1" x14ac:dyDescent="0.2">
      <c r="A63" s="12"/>
      <c r="B63" s="18"/>
      <c r="C63" s="16"/>
      <c r="D63" s="18"/>
      <c r="E63" s="19"/>
      <c r="F63" s="4"/>
      <c r="G63" s="21"/>
    </row>
    <row r="64" spans="1:7" ht="15" customHeight="1" x14ac:dyDescent="0.2">
      <c r="A64" s="57" t="s">
        <v>18</v>
      </c>
      <c r="B64" s="15" t="s">
        <v>56</v>
      </c>
      <c r="C64" s="16"/>
      <c r="D64" s="18"/>
      <c r="E64" s="19"/>
      <c r="F64" s="4"/>
      <c r="G64" s="21"/>
    </row>
    <row r="65" spans="1:7" ht="15" customHeight="1" x14ac:dyDescent="0.2">
      <c r="A65" s="12" t="s">
        <v>3</v>
      </c>
      <c r="B65" s="18" t="s">
        <v>57</v>
      </c>
      <c r="C65" s="16">
        <v>5.0599999999999996</v>
      </c>
      <c r="D65" s="12" t="s">
        <v>9</v>
      </c>
      <c r="E65" s="19"/>
      <c r="F65" s="4">
        <f>+C65*E65</f>
        <v>0</v>
      </c>
      <c r="G65" s="21"/>
    </row>
    <row r="66" spans="1:7" ht="15" customHeight="1" x14ac:dyDescent="0.2">
      <c r="A66" s="12" t="s">
        <v>10</v>
      </c>
      <c r="B66" s="18" t="s">
        <v>58</v>
      </c>
      <c r="C66" s="16">
        <v>0.85</v>
      </c>
      <c r="D66" s="12" t="s">
        <v>9</v>
      </c>
      <c r="E66" s="19"/>
      <c r="F66" s="4">
        <f>+C66*E66</f>
        <v>0</v>
      </c>
      <c r="G66" s="21"/>
    </row>
    <row r="67" spans="1:7" ht="15" customHeight="1" x14ac:dyDescent="0.2">
      <c r="A67" s="12" t="s">
        <v>12</v>
      </c>
      <c r="B67" s="18" t="s">
        <v>59</v>
      </c>
      <c r="C67" s="16">
        <v>12.99</v>
      </c>
      <c r="D67" s="12" t="s">
        <v>9</v>
      </c>
      <c r="E67" s="19"/>
      <c r="F67" s="4">
        <f>+C67*E67</f>
        <v>0</v>
      </c>
      <c r="G67" s="20">
        <f>SUM(F65:F67)</f>
        <v>0</v>
      </c>
    </row>
    <row r="68" spans="1:7" ht="15" customHeight="1" x14ac:dyDescent="0.2">
      <c r="A68" s="12"/>
      <c r="B68" s="18"/>
      <c r="C68" s="16"/>
      <c r="D68" s="12"/>
      <c r="E68" s="19"/>
      <c r="F68" s="4"/>
      <c r="G68" s="21"/>
    </row>
    <row r="69" spans="1:7" ht="15" customHeight="1" x14ac:dyDescent="0.2">
      <c r="A69" s="57" t="s">
        <v>23</v>
      </c>
      <c r="B69" s="15" t="s">
        <v>60</v>
      </c>
      <c r="C69" s="16"/>
      <c r="D69" s="12"/>
      <c r="E69" s="19"/>
      <c r="F69" s="4"/>
      <c r="G69" s="21"/>
    </row>
    <row r="70" spans="1:7" ht="15" customHeight="1" x14ac:dyDescent="0.2">
      <c r="A70" s="12" t="s">
        <v>3</v>
      </c>
      <c r="B70" s="18" t="s">
        <v>61</v>
      </c>
      <c r="C70" s="16">
        <v>25.27</v>
      </c>
      <c r="D70" s="12" t="s">
        <v>26</v>
      </c>
      <c r="E70" s="19"/>
      <c r="F70" s="4">
        <f>+C70*E70</f>
        <v>0</v>
      </c>
      <c r="G70" s="21"/>
    </row>
    <row r="71" spans="1:7" ht="15" customHeight="1" x14ac:dyDescent="0.2">
      <c r="A71" s="12" t="s">
        <v>10</v>
      </c>
      <c r="B71" s="18" t="s">
        <v>62</v>
      </c>
      <c r="C71" s="16">
        <v>56.89</v>
      </c>
      <c r="D71" s="12" t="s">
        <v>26</v>
      </c>
      <c r="E71" s="19"/>
      <c r="F71" s="4">
        <f>+C71*E71</f>
        <v>0</v>
      </c>
      <c r="G71" s="20">
        <f>SUM(F70:F71)</f>
        <v>0</v>
      </c>
    </row>
    <row r="72" spans="1:7" ht="15" customHeight="1" x14ac:dyDescent="0.2">
      <c r="A72" s="12"/>
      <c r="B72" s="18"/>
      <c r="C72" s="16"/>
      <c r="D72" s="12"/>
      <c r="E72" s="19"/>
      <c r="F72" s="4"/>
      <c r="G72" s="21"/>
    </row>
    <row r="73" spans="1:7" ht="23.25" customHeight="1" x14ac:dyDescent="0.2">
      <c r="A73" s="12"/>
      <c r="B73" s="18"/>
      <c r="C73" s="16"/>
      <c r="D73" s="12"/>
      <c r="E73" s="19"/>
      <c r="F73" s="4"/>
      <c r="G73" s="21"/>
    </row>
    <row r="74" spans="1:7" ht="15" customHeight="1" x14ac:dyDescent="0.2">
      <c r="A74" s="57" t="s">
        <v>27</v>
      </c>
      <c r="B74" s="15" t="s">
        <v>63</v>
      </c>
      <c r="C74" s="16"/>
      <c r="D74" s="12"/>
      <c r="E74" s="19"/>
      <c r="F74" s="4"/>
      <c r="G74" s="21"/>
    </row>
    <row r="75" spans="1:7" ht="15" customHeight="1" x14ac:dyDescent="0.2">
      <c r="A75" s="12" t="s">
        <v>3</v>
      </c>
      <c r="B75" s="18" t="s">
        <v>64</v>
      </c>
      <c r="C75" s="16">
        <v>217.96</v>
      </c>
      <c r="D75" s="12" t="s">
        <v>26</v>
      </c>
      <c r="E75" s="19"/>
      <c r="F75" s="4">
        <f>+C75*E75</f>
        <v>0</v>
      </c>
      <c r="G75" s="21"/>
    </row>
    <row r="76" spans="1:7" ht="15" customHeight="1" x14ac:dyDescent="0.2">
      <c r="A76" s="12" t="s">
        <v>10</v>
      </c>
      <c r="B76" s="18" t="s">
        <v>65</v>
      </c>
      <c r="C76" s="16">
        <v>576.84</v>
      </c>
      <c r="D76" s="12" t="s">
        <v>33</v>
      </c>
      <c r="E76" s="19"/>
      <c r="F76" s="4">
        <f>+C76*E76</f>
        <v>0</v>
      </c>
      <c r="G76" s="10">
        <f>SUM(F75:F76)</f>
        <v>0</v>
      </c>
    </row>
    <row r="77" spans="1:7" ht="15" customHeight="1" x14ac:dyDescent="0.2">
      <c r="A77" s="12"/>
      <c r="B77" s="18"/>
      <c r="C77" s="16"/>
      <c r="D77" s="12"/>
      <c r="E77" s="19"/>
      <c r="F77" s="4"/>
      <c r="G77" s="21"/>
    </row>
    <row r="78" spans="1:7" ht="15" customHeight="1" x14ac:dyDescent="0.2">
      <c r="A78" s="57" t="s">
        <v>34</v>
      </c>
      <c r="B78" s="15" t="s">
        <v>66</v>
      </c>
      <c r="C78" s="16"/>
      <c r="D78" s="12"/>
      <c r="E78" s="19"/>
      <c r="F78" s="4"/>
      <c r="G78" s="21"/>
    </row>
    <row r="79" spans="1:7" ht="15" customHeight="1" x14ac:dyDescent="0.2">
      <c r="A79" s="12" t="s">
        <v>3</v>
      </c>
      <c r="B79" s="18" t="s">
        <v>67</v>
      </c>
      <c r="C79" s="16">
        <v>237.18</v>
      </c>
      <c r="D79" s="12" t="s">
        <v>26</v>
      </c>
      <c r="E79" s="19"/>
      <c r="F79" s="4">
        <f>+C79*E79</f>
        <v>0</v>
      </c>
      <c r="G79" s="21"/>
    </row>
    <row r="80" spans="1:7" ht="15" customHeight="1" x14ac:dyDescent="0.2">
      <c r="A80" s="12" t="s">
        <v>10</v>
      </c>
      <c r="B80" s="18" t="s">
        <v>68</v>
      </c>
      <c r="C80" s="16">
        <v>237.18</v>
      </c>
      <c r="D80" s="12" t="s">
        <v>26</v>
      </c>
      <c r="E80" s="19"/>
      <c r="F80" s="4">
        <f>+C80*E80</f>
        <v>0</v>
      </c>
      <c r="G80" s="10">
        <f>SUM(F79:F80)</f>
        <v>0</v>
      </c>
    </row>
    <row r="81" spans="1:7" ht="15" customHeight="1" x14ac:dyDescent="0.2">
      <c r="A81" s="12"/>
      <c r="B81" s="18"/>
      <c r="C81" s="18"/>
      <c r="D81" s="16"/>
      <c r="E81" s="17"/>
      <c r="F81" s="4"/>
      <c r="G81" s="10"/>
    </row>
    <row r="82" spans="1:7" ht="15" customHeight="1" x14ac:dyDescent="0.2">
      <c r="A82" s="12"/>
      <c r="B82" s="22" t="s">
        <v>69</v>
      </c>
      <c r="C82" s="23"/>
      <c r="E82" s="4"/>
      <c r="F82" s="5" t="s">
        <v>47</v>
      </c>
      <c r="G82" s="5">
        <f>SUM(G56:G81)</f>
        <v>0</v>
      </c>
    </row>
    <row r="83" spans="1:7" ht="15" customHeight="1" x14ac:dyDescent="0.2">
      <c r="A83" s="12"/>
      <c r="B83" s="49"/>
      <c r="C83" s="18"/>
      <c r="D83" s="16"/>
      <c r="E83" s="17"/>
      <c r="F83" s="4"/>
      <c r="G83" s="10"/>
    </row>
    <row r="84" spans="1:7" ht="15" customHeight="1" x14ac:dyDescent="0.2">
      <c r="A84" s="6"/>
      <c r="B84" s="8"/>
      <c r="C84" s="48"/>
      <c r="D84" s="41"/>
      <c r="E84" s="5"/>
      <c r="F84" s="5"/>
      <c r="G84" s="5"/>
    </row>
    <row r="85" spans="1:7" ht="15" customHeight="1" x14ac:dyDescent="0.2">
      <c r="A85" s="6"/>
      <c r="B85" s="8" t="s">
        <v>77</v>
      </c>
      <c r="C85" s="58"/>
      <c r="D85" s="58"/>
      <c r="E85" s="4"/>
      <c r="F85" s="5" t="s">
        <v>47</v>
      </c>
      <c r="G85" s="5">
        <f>SUM(G82,G52)</f>
        <v>0</v>
      </c>
    </row>
    <row r="86" spans="1:7" ht="15" customHeight="1" x14ac:dyDescent="0.2">
      <c r="A86" s="6"/>
      <c r="B86" s="8"/>
      <c r="C86" s="2"/>
      <c r="D86" s="3"/>
      <c r="E86" s="4"/>
      <c r="F86" s="4"/>
      <c r="G86" s="5"/>
    </row>
    <row r="87" spans="1:7" ht="15" customHeight="1" x14ac:dyDescent="0.2">
      <c r="A87" s="43"/>
      <c r="B87" s="42" t="s">
        <v>78</v>
      </c>
      <c r="C87" s="4"/>
      <c r="D87" s="3"/>
      <c r="E87" s="4"/>
      <c r="F87" s="4"/>
      <c r="G87" s="5"/>
    </row>
    <row r="88" spans="1:7" ht="15" customHeight="1" x14ac:dyDescent="0.2">
      <c r="A88" s="43"/>
      <c r="B88" s="11" t="s">
        <v>88</v>
      </c>
      <c r="C88" s="50">
        <v>0.1</v>
      </c>
      <c r="D88" s="3"/>
      <c r="E88" s="4"/>
      <c r="F88" s="4">
        <f>+G85*C88</f>
        <v>0</v>
      </c>
      <c r="G88" s="5"/>
    </row>
    <row r="89" spans="1:7" ht="15" customHeight="1" x14ac:dyDescent="0.2">
      <c r="A89" s="43"/>
      <c r="B89" s="11" t="s">
        <v>79</v>
      </c>
      <c r="C89" s="50">
        <v>0.03</v>
      </c>
      <c r="D89" s="3"/>
      <c r="E89" s="4"/>
      <c r="F89" s="4">
        <f>+G85*C89</f>
        <v>0</v>
      </c>
      <c r="G89" s="5"/>
    </row>
    <row r="90" spans="1:7" ht="15" customHeight="1" x14ac:dyDescent="0.2">
      <c r="A90" s="43"/>
      <c r="B90" s="11" t="s">
        <v>80</v>
      </c>
      <c r="C90" s="50">
        <v>2.75E-2</v>
      </c>
      <c r="D90" s="3"/>
      <c r="E90" s="4"/>
      <c r="F90" s="4">
        <f>+G85*C90</f>
        <v>0</v>
      </c>
      <c r="G90" s="5"/>
    </row>
    <row r="91" spans="1:7" ht="15" customHeight="1" x14ac:dyDescent="0.2">
      <c r="A91" s="43"/>
      <c r="B91" s="11" t="s">
        <v>81</v>
      </c>
      <c r="C91" s="50">
        <v>4.4999999999999998E-2</v>
      </c>
      <c r="D91" s="3"/>
      <c r="E91" s="4"/>
      <c r="F91" s="4">
        <f>+G85*C91</f>
        <v>0</v>
      </c>
      <c r="G91" s="5"/>
    </row>
    <row r="92" spans="1:7" ht="15" customHeight="1" x14ac:dyDescent="0.2">
      <c r="A92" s="43"/>
      <c r="B92" s="11" t="s">
        <v>82</v>
      </c>
      <c r="C92" s="50">
        <v>0.01</v>
      </c>
      <c r="D92" s="12"/>
      <c r="E92" s="46"/>
      <c r="F92" s="4">
        <f>+G85*C92</f>
        <v>0</v>
      </c>
      <c r="G92" s="47"/>
    </row>
    <row r="93" spans="1:7" ht="15" customHeight="1" x14ac:dyDescent="0.2">
      <c r="A93" s="43"/>
      <c r="B93" s="11" t="s">
        <v>83</v>
      </c>
      <c r="C93" s="50">
        <v>1E-3</v>
      </c>
      <c r="D93" s="3"/>
      <c r="E93" s="4"/>
      <c r="F93" s="4">
        <f>+G85*C93</f>
        <v>0</v>
      </c>
      <c r="G93" s="5"/>
    </row>
    <row r="94" spans="1:7" ht="15" customHeight="1" x14ac:dyDescent="0.2">
      <c r="A94" s="43"/>
      <c r="B94" s="11" t="s">
        <v>87</v>
      </c>
      <c r="C94" s="50">
        <v>0.18</v>
      </c>
      <c r="D94" s="3"/>
      <c r="E94" s="4"/>
      <c r="F94" s="4">
        <f>C94*F88</f>
        <v>0</v>
      </c>
      <c r="G94" s="5"/>
    </row>
    <row r="95" spans="1:7" ht="15" customHeight="1" x14ac:dyDescent="0.2">
      <c r="A95" s="43"/>
      <c r="B95" s="11"/>
      <c r="C95" s="51"/>
      <c r="D95" s="3"/>
      <c r="E95" s="4"/>
      <c r="F95" s="4"/>
      <c r="G95" s="5">
        <f>SUM(F88:F95)</f>
        <v>0</v>
      </c>
    </row>
    <row r="96" spans="1:7" ht="15" customHeight="1" x14ac:dyDescent="0.2">
      <c r="A96" s="43"/>
      <c r="B96" s="11"/>
      <c r="C96" s="50"/>
      <c r="D96" s="3"/>
      <c r="E96" s="4"/>
      <c r="F96" s="4"/>
      <c r="G96" s="5"/>
    </row>
    <row r="97" spans="1:7" ht="15" customHeight="1" x14ac:dyDescent="0.2">
      <c r="A97" s="43"/>
      <c r="B97" s="8" t="s">
        <v>84</v>
      </c>
      <c r="C97" s="50"/>
      <c r="D97" s="3"/>
      <c r="E97" s="4"/>
      <c r="F97" s="5" t="s">
        <v>47</v>
      </c>
      <c r="G97" s="5">
        <f>+G95+G85</f>
        <v>0</v>
      </c>
    </row>
    <row r="98" spans="1:7" ht="15" customHeight="1" x14ac:dyDescent="0.2">
      <c r="A98" s="43"/>
      <c r="C98" s="2"/>
      <c r="D98" s="3"/>
      <c r="E98" s="4"/>
    </row>
    <row r="99" spans="1:7" ht="15" customHeight="1" x14ac:dyDescent="0.2">
      <c r="A99" s="6"/>
    </row>
    <row r="100" spans="1:7" ht="15" customHeight="1" x14ac:dyDescent="0.2">
      <c r="A100" s="6"/>
      <c r="B100" s="8"/>
      <c r="C100" s="2"/>
      <c r="D100" s="3"/>
      <c r="E100" s="4"/>
      <c r="F100" s="4"/>
      <c r="G100" s="5"/>
    </row>
    <row r="101" spans="1:7" ht="15" customHeight="1" x14ac:dyDescent="0.2">
      <c r="A101" s="6"/>
      <c r="B101" s="8"/>
      <c r="C101" s="2"/>
      <c r="D101" s="3"/>
      <c r="E101" s="4"/>
      <c r="F101" s="4"/>
      <c r="G101" s="5"/>
    </row>
    <row r="102" spans="1:7" ht="15" customHeight="1" x14ac:dyDescent="0.2">
      <c r="A102" s="6"/>
      <c r="B102" s="8"/>
      <c r="C102" s="2"/>
      <c r="D102" s="3"/>
      <c r="E102" s="4"/>
      <c r="F102" s="4"/>
      <c r="G102" s="5"/>
    </row>
    <row r="103" spans="1:7" ht="15" customHeight="1" x14ac:dyDescent="0.2">
      <c r="A103" s="6"/>
      <c r="B103" s="8"/>
      <c r="C103" s="2"/>
      <c r="D103" s="3"/>
      <c r="E103" s="4"/>
      <c r="F103" s="4"/>
      <c r="G103" s="5"/>
    </row>
    <row r="104" spans="1:7" ht="15" customHeight="1" x14ac:dyDescent="0.2">
      <c r="A104" s="6"/>
      <c r="B104" s="8"/>
      <c r="C104" s="2"/>
      <c r="D104" s="3"/>
      <c r="E104" s="4"/>
      <c r="F104" s="4"/>
      <c r="G104" s="5"/>
    </row>
    <row r="105" spans="1:7" ht="15" customHeight="1" x14ac:dyDescent="0.2">
      <c r="A105" s="6"/>
      <c r="B105" s="8"/>
      <c r="C105" s="2"/>
      <c r="D105" s="3"/>
      <c r="E105" s="4"/>
      <c r="F105" s="4"/>
      <c r="G105" s="5"/>
    </row>
    <row r="106" spans="1:7" ht="15" customHeight="1" x14ac:dyDescent="0.2">
      <c r="A106" s="6"/>
      <c r="B106" s="8"/>
      <c r="C106" s="2"/>
      <c r="D106" s="3"/>
      <c r="E106" s="4"/>
      <c r="F106" s="4"/>
      <c r="G106" s="5"/>
    </row>
    <row r="107" spans="1:7" ht="15" customHeight="1" x14ac:dyDescent="0.2">
      <c r="A107" s="6"/>
      <c r="B107" s="8"/>
      <c r="C107" s="2"/>
      <c r="D107" s="3"/>
      <c r="E107" s="4"/>
      <c r="F107" s="4"/>
      <c r="G107" s="5"/>
    </row>
    <row r="108" spans="1:7" ht="15" customHeight="1" x14ac:dyDescent="0.2">
      <c r="A108" s="6"/>
      <c r="B108" s="8"/>
      <c r="C108" s="2"/>
      <c r="D108" s="3"/>
      <c r="E108" s="4"/>
      <c r="F108" s="4"/>
      <c r="G108" s="5"/>
    </row>
    <row r="109" spans="1:7" ht="15" customHeight="1" x14ac:dyDescent="0.2">
      <c r="A109" s="6"/>
      <c r="B109" s="8"/>
      <c r="C109" s="2"/>
      <c r="D109" s="3"/>
      <c r="E109" s="4"/>
      <c r="F109" s="4"/>
      <c r="G109" s="5"/>
    </row>
    <row r="110" spans="1:7" ht="15" customHeight="1" x14ac:dyDescent="0.25">
      <c r="A110" s="38"/>
      <c r="B110" s="8"/>
      <c r="C110" s="2"/>
      <c r="D110" s="3"/>
      <c r="E110" s="4"/>
      <c r="F110" s="4"/>
      <c r="G110" s="5"/>
    </row>
    <row r="111" spans="1:7" ht="15" customHeight="1" x14ac:dyDescent="0.25">
      <c r="A111" s="38"/>
      <c r="B111" s="8"/>
      <c r="C111" s="2"/>
      <c r="D111" s="3"/>
      <c r="E111" s="4"/>
      <c r="F111" s="4"/>
      <c r="G111" s="5"/>
    </row>
    <row r="112" spans="1:7" ht="15" customHeight="1" x14ac:dyDescent="0.25">
      <c r="A112" s="38"/>
      <c r="B112" s="8"/>
      <c r="C112" s="2"/>
      <c r="D112" s="3"/>
      <c r="E112" s="4"/>
      <c r="F112" s="4"/>
      <c r="G112" s="5"/>
    </row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customHeight="1" x14ac:dyDescent="0.2"/>
    <row r="124" ht="15" customHeight="1" x14ac:dyDescent="0.2"/>
    <row r="125" ht="15" customHeight="1" x14ac:dyDescent="0.2"/>
    <row r="126" ht="15" customHeight="1" x14ac:dyDescent="0.2"/>
    <row r="127" ht="15" customHeight="1" x14ac:dyDescent="0.2"/>
    <row r="128" ht="15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customHeight="1" x14ac:dyDescent="0.2"/>
    <row r="138" ht="15" customHeight="1" x14ac:dyDescent="0.2"/>
    <row r="139" ht="15" customHeight="1" x14ac:dyDescent="0.2"/>
    <row r="140" ht="15" customHeight="1" x14ac:dyDescent="0.2"/>
    <row r="141" ht="15" customHeight="1" x14ac:dyDescent="0.2"/>
    <row r="142" ht="15" customHeight="1" x14ac:dyDescent="0.2"/>
    <row r="143" ht="15" customHeight="1" x14ac:dyDescent="0.2"/>
    <row r="144" ht="15" customHeight="1" x14ac:dyDescent="0.2"/>
    <row r="145" ht="15" customHeight="1" x14ac:dyDescent="0.2"/>
    <row r="146" ht="15" customHeight="1" x14ac:dyDescent="0.2"/>
    <row r="147" ht="15" customHeight="1" x14ac:dyDescent="0.2"/>
    <row r="148" ht="15" customHeight="1" x14ac:dyDescent="0.2"/>
    <row r="149" ht="15" customHeight="1" x14ac:dyDescent="0.2"/>
    <row r="150" ht="15" customHeight="1" x14ac:dyDescent="0.2"/>
    <row r="151" ht="15" customHeight="1" x14ac:dyDescent="0.2"/>
    <row r="152" ht="15" customHeight="1" x14ac:dyDescent="0.2"/>
    <row r="153" ht="15" customHeight="1" x14ac:dyDescent="0.2"/>
    <row r="154" ht="15" customHeight="1" x14ac:dyDescent="0.2"/>
    <row r="155" ht="15" customHeight="1" x14ac:dyDescent="0.2"/>
    <row r="156" ht="15" customHeight="1" x14ac:dyDescent="0.2"/>
    <row r="157" ht="15" customHeight="1" x14ac:dyDescent="0.2"/>
    <row r="158" ht="15" customHeight="1" x14ac:dyDescent="0.2"/>
    <row r="159" ht="15" customHeight="1" x14ac:dyDescent="0.2"/>
    <row r="160" ht="15" customHeight="1" x14ac:dyDescent="0.2"/>
    <row r="161" ht="15" customHeight="1" x14ac:dyDescent="0.2"/>
    <row r="162" ht="15" customHeight="1" x14ac:dyDescent="0.2"/>
    <row r="163" ht="15" customHeight="1" x14ac:dyDescent="0.2"/>
    <row r="164" ht="15" customHeight="1" x14ac:dyDescent="0.2"/>
    <row r="165" ht="15" customHeight="1" x14ac:dyDescent="0.2"/>
    <row r="166" ht="15" customHeight="1" x14ac:dyDescent="0.2"/>
    <row r="167" ht="15" customHeight="1" x14ac:dyDescent="0.2"/>
    <row r="168" ht="15" customHeight="1" x14ac:dyDescent="0.2"/>
    <row r="169" ht="15" customHeight="1" x14ac:dyDescent="0.2"/>
    <row r="170" ht="15" customHeight="1" x14ac:dyDescent="0.2"/>
    <row r="171" ht="15" customHeight="1" x14ac:dyDescent="0.2"/>
    <row r="172" ht="15" customHeight="1" x14ac:dyDescent="0.2"/>
    <row r="173" ht="15" customHeight="1" x14ac:dyDescent="0.2"/>
    <row r="174" ht="15" customHeight="1" x14ac:dyDescent="0.2"/>
    <row r="175" ht="15" customHeight="1" x14ac:dyDescent="0.2"/>
    <row r="176" ht="15" customHeight="1" x14ac:dyDescent="0.2"/>
    <row r="177" ht="15" customHeight="1" x14ac:dyDescent="0.2"/>
    <row r="178" ht="15" customHeight="1" x14ac:dyDescent="0.2"/>
    <row r="179" ht="15" customHeight="1" x14ac:dyDescent="0.2"/>
    <row r="180" ht="15" customHeight="1" x14ac:dyDescent="0.2"/>
    <row r="181" ht="15" customHeight="1" x14ac:dyDescent="0.2"/>
    <row r="182" ht="15" customHeight="1" x14ac:dyDescent="0.2"/>
    <row r="183" ht="15" customHeight="1" x14ac:dyDescent="0.2"/>
    <row r="184" ht="15" customHeight="1" x14ac:dyDescent="0.2"/>
    <row r="185" ht="15" customHeight="1" x14ac:dyDescent="0.2"/>
    <row r="186" ht="15" customHeight="1" x14ac:dyDescent="0.2"/>
    <row r="187" ht="15" customHeight="1" x14ac:dyDescent="0.2"/>
  </sheetData>
  <mergeCells count="5">
    <mergeCell ref="A5:G5"/>
    <mergeCell ref="A8:G8"/>
    <mergeCell ref="A10:G10"/>
    <mergeCell ref="A11:G11"/>
    <mergeCell ref="C85:D85"/>
  </mergeCells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CANCHA</vt:lpstr>
      <vt:lpstr>CANCHA TECHADA</vt:lpstr>
      <vt:lpstr>CANCHA!Títulos_a_imprimir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 Puerie</dc:creator>
  <cp:lastModifiedBy>Compras</cp:lastModifiedBy>
  <cp:lastPrinted>2022-10-21T14:14:36Z</cp:lastPrinted>
  <dcterms:created xsi:type="dcterms:W3CDTF">2015-02-04T14:31:12Z</dcterms:created>
  <dcterms:modified xsi:type="dcterms:W3CDTF">2022-10-21T16:00:56Z</dcterms:modified>
</cp:coreProperties>
</file>